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C:\Users\pidhor_and\Desktop\Work\Open Tenders\WG 19.2290.5-003.00_Open Tender_Procurement of Pumps and FC\tender\"/>
    </mc:Choice>
  </mc:AlternateContent>
  <xr:revisionPtr revIDLastSave="0" documentId="13_ncr:1_{73D600DE-6F80-4DCB-A76C-839A06CB8A56}" xr6:coauthVersionLast="47" xr6:coauthVersionMax="47" xr10:uidLastSave="{00000000-0000-0000-0000-000000000000}"/>
  <bookViews>
    <workbookView xWindow="-110" yWindow="-110" windowWidth="19420" windowHeight="11500" tabRatio="890" xr2:uid="{00000000-000D-0000-FFFF-FFFF00000000}"/>
  </bookViews>
  <sheets>
    <sheet name="Запрошення" sheetId="3" r:id="rId1"/>
    <sheet name="Документи" sheetId="40" r:id="rId2"/>
    <sheet name="Додаток 1_Специфікація" sheetId="51" r:id="rId3"/>
    <sheet name="Додаток 2 КП на товари" sheetId="41" r:id="rId4"/>
    <sheet name="Додаток 3 ТП на товари" sheetId="48" r:id="rId5"/>
    <sheet name="Додаток 4_Адреси поставки" sheetId="52" r:id="rId6"/>
    <sheet name="Додаток 6 Банківські реквізити" sheetId="50" r:id="rId7"/>
    <sheet name="FAQ_Tender" sheetId="7" r:id="rId8"/>
  </sheets>
  <externalReferences>
    <externalReference r:id="rId9"/>
    <externalReference r:id="rId10"/>
  </externalReferences>
  <definedNames>
    <definedName name="_xlnm._FilterDatabase" localSheetId="2" hidden="1">'Додаток 1_Специфікація'!$A$2:$I$31</definedName>
    <definedName name="Answer" localSheetId="3">[1]legend!$G$2:$G$5</definedName>
    <definedName name="Answer" localSheetId="4">[1]legend!$G$2:$G$5</definedName>
    <definedName name="Answer">[1]legend!$G$2:$G$5</definedName>
    <definedName name="Category_of_good" localSheetId="2">#REF!</definedName>
    <definedName name="Category_of_good" localSheetId="5">#REF!</definedName>
    <definedName name="Category_of_good">'[2]Dropdown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#REF!</definedName>
    <definedName name="Justification_for_non_neutral_specification" localSheetId="5">#REF!</definedName>
    <definedName name="Justification_for_non_neutral_specification">'[2]Dropdown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#REF!</definedName>
    <definedName name="yes_no" localSheetId="5">#REF!</definedName>
    <definedName name="yes_no">'[2]Dropdown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8" i="41" l="1"/>
  <c r="F26" i="3"/>
  <c r="C26" i="48"/>
  <c r="C27" i="48"/>
  <c r="C28" i="48"/>
  <c r="C29" i="48"/>
  <c r="C30" i="48"/>
  <c r="C31" i="48"/>
  <c r="C32" i="48"/>
  <c r="C33" i="48"/>
  <c r="C34" i="48"/>
  <c r="C35" i="48"/>
  <c r="C36" i="48"/>
  <c r="C37" i="48"/>
  <c r="C38" i="48"/>
  <c r="C25" i="48"/>
  <c r="B26" i="48"/>
  <c r="B27" i="48"/>
  <c r="B28" i="48"/>
  <c r="B29" i="48"/>
  <c r="B30" i="48"/>
  <c r="B31" i="48"/>
  <c r="B32" i="48"/>
  <c r="B33" i="48"/>
  <c r="B34" i="48"/>
  <c r="B35" i="48"/>
  <c r="B36" i="48"/>
  <c r="B37" i="48"/>
  <c r="B38" i="48"/>
  <c r="B25" i="48"/>
  <c r="F26" i="48"/>
  <c r="F27" i="48"/>
  <c r="F28" i="48"/>
  <c r="F29" i="48"/>
  <c r="F30" i="48"/>
  <c r="F31" i="48"/>
  <c r="F32" i="48"/>
  <c r="F33" i="48"/>
  <c r="F34" i="48"/>
  <c r="F35" i="48"/>
  <c r="F36" i="48"/>
  <c r="F37" i="48"/>
  <c r="F38" i="48"/>
  <c r="F25" i="48"/>
  <c r="G26" i="48"/>
  <c r="G27" i="48"/>
  <c r="A34" i="48"/>
  <c r="A35" i="48"/>
  <c r="A36" i="48"/>
  <c r="A37" i="48"/>
  <c r="A38" i="48"/>
  <c r="B9" i="48"/>
  <c r="B10" i="48"/>
  <c r="B11" i="48"/>
  <c r="B12" i="48"/>
  <c r="B13" i="48"/>
  <c r="B14" i="48"/>
  <c r="B15" i="48"/>
  <c r="B16" i="48"/>
  <c r="B17" i="48"/>
  <c r="B18" i="48"/>
  <c r="B19" i="48"/>
  <c r="B20" i="48"/>
  <c r="B21" i="48"/>
  <c r="B22" i="48"/>
  <c r="B8" i="48"/>
  <c r="C9" i="48"/>
  <c r="C10" i="48"/>
  <c r="C11" i="48"/>
  <c r="C12" i="48"/>
  <c r="C13" i="48"/>
  <c r="C14" i="48"/>
  <c r="C15" i="48"/>
  <c r="C16" i="48"/>
  <c r="C17" i="48"/>
  <c r="C18" i="48"/>
  <c r="C19" i="48"/>
  <c r="C20" i="48"/>
  <c r="C21" i="48"/>
  <c r="C22" i="48"/>
  <c r="C8" i="48"/>
  <c r="F9" i="48"/>
  <c r="F10" i="48"/>
  <c r="F11" i="48"/>
  <c r="F12" i="48"/>
  <c r="F13" i="48"/>
  <c r="F14" i="48"/>
  <c r="F15" i="48"/>
  <c r="F16" i="48"/>
  <c r="F17" i="48"/>
  <c r="F18" i="48"/>
  <c r="F19" i="48"/>
  <c r="F20" i="48"/>
  <c r="F21" i="48"/>
  <c r="F22" i="48"/>
  <c r="F8" i="48"/>
  <c r="A19" i="48"/>
  <c r="A20" i="48"/>
  <c r="A21" i="48"/>
  <c r="A22" i="48"/>
  <c r="A18" i="48"/>
  <c r="A17" i="48"/>
  <c r="A16" i="48"/>
  <c r="F27" i="41"/>
  <c r="F28" i="41"/>
  <c r="F29" i="41"/>
  <c r="F30" i="41"/>
  <c r="F31" i="41"/>
  <c r="F32" i="41"/>
  <c r="F33" i="41"/>
  <c r="F34" i="41"/>
  <c r="F35" i="41"/>
  <c r="F36" i="41"/>
  <c r="F37" i="41"/>
  <c r="F38" i="41"/>
  <c r="F39" i="41"/>
  <c r="F26" i="41"/>
  <c r="G27" i="41"/>
  <c r="I27" i="41" s="1"/>
  <c r="G28" i="41"/>
  <c r="I28" i="41" s="1"/>
  <c r="G29" i="41"/>
  <c r="I29" i="41" s="1"/>
  <c r="G30" i="41"/>
  <c r="I30" i="41" s="1"/>
  <c r="G31" i="41"/>
  <c r="I31" i="41" s="1"/>
  <c r="G32" i="41"/>
  <c r="I32" i="41" s="1"/>
  <c r="G33" i="41"/>
  <c r="I33" i="41" s="1"/>
  <c r="G34" i="41"/>
  <c r="I34" i="41" s="1"/>
  <c r="G35" i="41"/>
  <c r="I35" i="41" s="1"/>
  <c r="G36" i="41"/>
  <c r="I36" i="41" s="1"/>
  <c r="G37" i="41"/>
  <c r="I37" i="41" s="1"/>
  <c r="G38" i="41"/>
  <c r="I38" i="41" s="1"/>
  <c r="G39" i="41"/>
  <c r="I39" i="41" s="1"/>
  <c r="G26" i="41"/>
  <c r="C27" i="41"/>
  <c r="C28" i="41"/>
  <c r="C29" i="41"/>
  <c r="C30" i="41"/>
  <c r="C31" i="41"/>
  <c r="C32" i="41"/>
  <c r="C33" i="41"/>
  <c r="C34" i="41"/>
  <c r="C35" i="41"/>
  <c r="C36" i="41"/>
  <c r="C37" i="41"/>
  <c r="C38" i="41"/>
  <c r="C39" i="41"/>
  <c r="C26" i="41"/>
  <c r="B27" i="41"/>
  <c r="B28" i="41"/>
  <c r="B29" i="41"/>
  <c r="B30" i="41"/>
  <c r="B31" i="41"/>
  <c r="B32" i="41"/>
  <c r="B33" i="41"/>
  <c r="B34" i="41"/>
  <c r="B35" i="41"/>
  <c r="B36" i="41"/>
  <c r="B37" i="41"/>
  <c r="B38" i="41"/>
  <c r="B39" i="41"/>
  <c r="B26" i="41"/>
  <c r="G9" i="41"/>
  <c r="G9" i="48" s="1"/>
  <c r="G10" i="41"/>
  <c r="G10" i="48" s="1"/>
  <c r="G11" i="41"/>
  <c r="G11" i="48" s="1"/>
  <c r="G12" i="41"/>
  <c r="G12" i="48" s="1"/>
  <c r="G13" i="41"/>
  <c r="G13" i="48" s="1"/>
  <c r="G14" i="41"/>
  <c r="G14" i="48" s="1"/>
  <c r="G15" i="41"/>
  <c r="G15" i="48" s="1"/>
  <c r="G16" i="41"/>
  <c r="G16" i="48" s="1"/>
  <c r="G17" i="41"/>
  <c r="I17" i="41" s="1"/>
  <c r="G18" i="41"/>
  <c r="I18" i="41" s="1"/>
  <c r="G19" i="41"/>
  <c r="I19" i="41" s="1"/>
  <c r="G20" i="41"/>
  <c r="I20" i="41" s="1"/>
  <c r="G21" i="41"/>
  <c r="I21" i="41" s="1"/>
  <c r="G22" i="41"/>
  <c r="I22" i="41" s="1"/>
  <c r="G8" i="41"/>
  <c r="F9" i="41"/>
  <c r="F10" i="41"/>
  <c r="F11" i="41"/>
  <c r="F12" i="41"/>
  <c r="F13" i="41"/>
  <c r="F14" i="41"/>
  <c r="F15" i="41"/>
  <c r="F16" i="41"/>
  <c r="F17" i="41"/>
  <c r="F18" i="41"/>
  <c r="F19" i="41"/>
  <c r="F20" i="41"/>
  <c r="F21" i="41"/>
  <c r="F22" i="41"/>
  <c r="F8" i="41"/>
  <c r="C9" i="41"/>
  <c r="C10" i="41"/>
  <c r="C11" i="41"/>
  <c r="C12" i="41"/>
  <c r="C13" i="41"/>
  <c r="C14" i="41"/>
  <c r="C15" i="41"/>
  <c r="C16" i="41"/>
  <c r="C17" i="41"/>
  <c r="C18" i="41"/>
  <c r="C19" i="41"/>
  <c r="C20" i="41"/>
  <c r="C21" i="41"/>
  <c r="C22" i="41"/>
  <c r="C8" i="41"/>
  <c r="B15" i="41"/>
  <c r="B16" i="41"/>
  <c r="B17" i="41"/>
  <c r="B18" i="41"/>
  <c r="B19" i="41"/>
  <c r="B20" i="41"/>
  <c r="B21" i="41"/>
  <c r="B22" i="41"/>
  <c r="B9" i="41"/>
  <c r="B10" i="41"/>
  <c r="B11" i="41"/>
  <c r="B12" i="41"/>
  <c r="B13" i="41"/>
  <c r="B14" i="41"/>
  <c r="B8" i="41"/>
  <c r="G36" i="48" l="1"/>
  <c r="G35" i="48"/>
  <c r="G22" i="48"/>
  <c r="G21" i="48"/>
  <c r="G34" i="48"/>
  <c r="G31" i="48"/>
  <c r="G20" i="48"/>
  <c r="G33" i="48"/>
  <c r="G18" i="48"/>
  <c r="G29" i="48"/>
  <c r="G37" i="48"/>
  <c r="G19" i="48"/>
  <c r="G32" i="48"/>
  <c r="G17" i="48"/>
  <c r="G30" i="48"/>
  <c r="G28" i="48"/>
  <c r="D2" i="48" l="1"/>
  <c r="I26" i="41"/>
  <c r="I9" i="41"/>
  <c r="I10" i="41"/>
  <c r="I11" i="41"/>
  <c r="I12" i="41"/>
  <c r="I13" i="41"/>
  <c r="I14" i="41"/>
  <c r="I15" i="41"/>
  <c r="I16" i="41"/>
  <c r="I8" i="41"/>
  <c r="G38" i="48"/>
  <c r="G25" i="48"/>
  <c r="G8" i="48"/>
  <c r="A26" i="48"/>
  <c r="A27" i="48"/>
  <c r="A28" i="48"/>
  <c r="A29" i="48"/>
  <c r="A30" i="48"/>
  <c r="A31" i="48"/>
  <c r="A32" i="48"/>
  <c r="A33" i="48"/>
  <c r="A25" i="48"/>
  <c r="I23" i="41" l="1"/>
  <c r="I40" i="41"/>
  <c r="A9" i="48"/>
  <c r="A10" i="48"/>
  <c r="A11" i="48"/>
  <c r="A12" i="48"/>
  <c r="A13" i="48"/>
  <c r="A14" i="48"/>
  <c r="A15" i="48"/>
  <c r="A8" i="48"/>
  <c r="I42" i="41" l="1"/>
  <c r="D40" i="48"/>
  <c r="J5" i="3" l="1"/>
  <c r="D2" i="41"/>
  <c r="M22" i="3" l="1"/>
  <c r="J18" i="3"/>
  <c r="K22" i="3"/>
  <c r="L10" i="3"/>
  <c r="M26" i="3"/>
  <c r="E10" i="3" l="1"/>
</calcChain>
</file>

<file path=xl/sharedStrings.xml><?xml version="1.0" encoding="utf-8"?>
<sst xmlns="http://schemas.openxmlformats.org/spreadsheetml/2006/main" count="650" uniqueCount="426">
  <si>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</si>
  <si>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</si>
  <si>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</si>
  <si>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</si>
  <si>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</si>
  <si>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</si>
  <si>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</si>
  <si>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</si>
  <si>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</si>
  <si>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</si>
  <si>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</si>
  <si>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</si>
  <si>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</si>
  <si>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</si>
  <si>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</si>
  <si>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</si>
  <si>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</si>
  <si>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</si>
  <si>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</si>
  <si>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</si>
  <si>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</si>
  <si>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</si>
  <si>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</si>
  <si>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</si>
  <si>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</si>
  <si>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</si>
  <si>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</si>
  <si>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</si>
  <si>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</si>
  <si>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</si>
  <si>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</si>
  <si>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</si>
  <si>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</si>
  <si>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</si>
  <si>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</si>
  <si>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</si>
  <si>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</si>
  <si>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</si>
  <si>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</si>
  <si>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</si>
  <si>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1.2</t>
  </si>
  <si>
    <t>Додаток 2/ Annex 2</t>
  </si>
  <si>
    <t>Комерційна пропозиція до тендеру №</t>
  </si>
  <si>
    <t>№ п/п</t>
  </si>
  <si>
    <t>Lot 1/ Лот 1</t>
  </si>
  <si>
    <t>Спеціальні умови/ Special conditions:</t>
  </si>
  <si>
    <t>Посада</t>
  </si>
  <si>
    <t>Підпис</t>
  </si>
  <si>
    <t xml:space="preserve">Прізвище, Ім'я </t>
  </si>
  <si>
    <t>Печатка</t>
  </si>
  <si>
    <t>/Signing information</t>
  </si>
  <si>
    <t>Позиція № /  Position #</t>
  </si>
  <si>
    <t>№</t>
  </si>
  <si>
    <t>Delivery address</t>
  </si>
  <si>
    <t>Адреса доставки</t>
  </si>
  <si>
    <t>Recipient organization (optional)</t>
  </si>
  <si>
    <t>Організація-отримувач (опціонально)</t>
  </si>
  <si>
    <t>Кількість для постачання в шт. / Quantity for delivery, pcs</t>
  </si>
  <si>
    <t xml:space="preserve">Питання, що надходять найчастіше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</si>
  <si>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</si>
  <si>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Тендерні пропозиції, які надійшли після дати та часу, вказаного в запрошенні на тендер, не будуть враховані.</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</si>
  <si>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</si>
  <si>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</si>
  <si>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</si>
  <si>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</si>
  <si>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</si>
  <si>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</si>
  <si>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</si>
  <si>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</si>
  <si>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</si>
  <si>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</si>
  <si>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</si>
  <si>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</si>
  <si>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</si>
  <si>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</si>
  <si>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</si>
  <si>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</si>
  <si>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</si>
  <si>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</si>
  <si>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</si>
  <si>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</si>
  <si>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</si>
  <si>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</si>
  <si>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</si>
  <si>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</si>
  <si>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</si>
  <si>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</si>
  <si>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</si>
  <si>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</si>
  <si>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</si>
  <si>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</si>
  <si>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</si>
  <si>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</si>
  <si>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</si>
  <si>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</si>
  <si>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</si>
  <si>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</si>
  <si>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</si>
  <si>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</si>
  <si>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</si>
  <si>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</si>
  <si>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</si>
  <si>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</si>
  <si>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</si>
  <si>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 xml:space="preserve">післяоплата / 
post-payment; </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</si>
  <si>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</si>
  <si>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</si>
  <si>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</si>
  <si>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</si>
  <si>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</si>
  <si>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</si>
  <si>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</si>
  <si>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</si>
  <si>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</si>
  <si>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</si>
  <si>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</si>
  <si>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</si>
  <si>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</si>
  <si>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</si>
  <si>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</si>
  <si>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</si>
  <si>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</si>
  <si>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</si>
  <si>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</si>
  <si>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</si>
  <si>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</si>
  <si>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</si>
  <si>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</si>
  <si>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</si>
  <si>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</si>
  <si>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</si>
  <si>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</si>
  <si>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</si>
  <si>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</si>
  <si>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</si>
  <si>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</si>
  <si>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</si>
  <si>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</si>
  <si>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</si>
  <si>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</si>
  <si>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</si>
  <si>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</si>
  <si>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</si>
  <si>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</si>
  <si>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</si>
  <si>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</si>
  <si>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</si>
  <si>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</si>
  <si>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</si>
  <si>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r>
      <t xml:space="preserve">Термін постачання </t>
    </r>
    <r>
      <rPr>
        <b/>
        <sz val="10"/>
        <color theme="1"/>
        <rFont val="Arial"/>
        <family val="2"/>
      </rPr>
      <t>до</t>
    </r>
    <r>
      <rPr>
        <sz val="10"/>
        <color theme="1"/>
        <rFont val="Arial"/>
        <family val="2"/>
        <charset val="204"/>
      </rPr>
      <t xml:space="preserve"> /
deadline for delivery</t>
    </r>
    <r>
      <rPr>
        <b/>
        <sz val="10"/>
        <color theme="1"/>
        <rFont val="Arial"/>
        <family val="2"/>
      </rPr>
      <t xml:space="preserve"> till </t>
    </r>
  </si>
  <si>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</si>
  <si>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</si>
  <si>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</si>
  <si>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</si>
  <si>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</si>
  <si>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</si>
  <si>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</si>
  <si>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</si>
  <si>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</si>
  <si>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</si>
  <si>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</si>
  <si>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t>з правом дострокової поставки  (інакше GIZ має право відмовитися від прийняття товару, а Продавець в такому випадку не буде мати будь-яких претензій 
щодо такого неприйняття товару з боку GIZ) / with the right of early delivery (otherwise GIZ shall be entitled not to accept the goods and the Seller shall renounce any claim as for such refusal of GIZ to accept the goods)</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</si>
  <si>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</si>
  <si>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</si>
  <si>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</si>
  <si>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</si>
  <si>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</si>
  <si>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</si>
  <si>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</si>
  <si>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</si>
  <si>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Можлива поставка  обладнання партіями. Підтвердження постачання за кожною окремою адресою постачання є підставою для оплати.</t>
  </si>
  <si>
    <t>Partly delivery is possible. Delivery confirmation in each delivery address serves as the basis for payment.</t>
  </si>
  <si>
    <r>
      <t>Всього до сплати</t>
    </r>
    <r>
      <rPr>
        <b/>
        <sz val="9"/>
        <color rgb="FFFF0000"/>
        <rFont val="Arial"/>
        <family val="2"/>
      </rPr>
      <t xml:space="preserve"> Лот 1</t>
    </r>
    <r>
      <rPr>
        <b/>
        <sz val="9"/>
        <color theme="1"/>
        <rFont val="Arial"/>
        <family val="2"/>
        <charset val="204"/>
      </rPr>
      <t xml:space="preserve"> /Amount to pay </t>
    </r>
    <r>
      <rPr>
        <b/>
        <sz val="9"/>
        <color rgb="FFFF0000"/>
        <rFont val="Arial"/>
        <family val="2"/>
      </rPr>
      <t>Lot 1</t>
    </r>
  </si>
  <si>
    <t xml:space="preserve">Всього до сплати по всім лотам /Amount to pay for all lots </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</si>
  <si>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</si>
  <si>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</si>
  <si>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</si>
  <si>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</si>
  <si>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</si>
  <si>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</si>
  <si>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1.3</t>
  </si>
  <si>
    <t>1.4</t>
  </si>
  <si>
    <t>1.5</t>
  </si>
  <si>
    <t>1.6</t>
  </si>
  <si>
    <t>1.7</t>
  </si>
  <si>
    <t>1.8</t>
  </si>
  <si>
    <t>1.9</t>
  </si>
  <si>
    <t>1.10</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</si>
  <si>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</si>
  <si>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</si>
  <si>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</si>
  <si>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</si>
  <si>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</si>
  <si>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</si>
  <si>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Lot 2/ Лот 2</t>
  </si>
  <si>
    <r>
      <t>Всього до сплати</t>
    </r>
    <r>
      <rPr>
        <b/>
        <sz val="9"/>
        <color rgb="FFFF0000"/>
        <rFont val="Arial"/>
        <family val="2"/>
      </rPr>
      <t xml:space="preserve"> Лот 2</t>
    </r>
    <r>
      <rPr>
        <b/>
        <sz val="9"/>
        <color theme="1"/>
        <rFont val="Arial"/>
        <family val="2"/>
        <charset val="204"/>
      </rPr>
      <t xml:space="preserve"> /Amount to pay </t>
    </r>
    <r>
      <rPr>
        <b/>
        <sz val="9"/>
        <color rgb="FFFF0000"/>
        <rFont val="Arial"/>
        <family val="2"/>
      </rPr>
      <t>Lot 2</t>
    </r>
  </si>
  <si>
    <t>2.1</t>
  </si>
  <si>
    <t>2.2</t>
  </si>
  <si>
    <t>2.3</t>
  </si>
  <si>
    <t>2.4</t>
  </si>
  <si>
    <t>2.5</t>
  </si>
  <si>
    <t>2.6</t>
  </si>
  <si>
    <t>2.7</t>
  </si>
  <si>
    <t>2.8</t>
  </si>
  <si>
    <t>2.9</t>
  </si>
  <si>
    <t>2.10</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</si>
  <si>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</si>
  <si>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The Bidder should provide price offers in euros, but the contract will be concluded in hryvnias according to the NBU currency exchange rate valid on the date of tender results announcment; the financial settlements shall be conducted in UAH.</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</si>
  <si>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</si>
  <si>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</si>
  <si>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</si>
  <si>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</si>
  <si>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</si>
  <si>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</si>
  <si>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</si>
  <si>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</si>
  <si>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</si>
  <si>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</si>
  <si>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</si>
  <si>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</si>
  <si>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OPTION 2</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</si>
  <si>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</si>
  <si>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</si>
  <si>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</si>
  <si>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</si>
  <si>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</si>
  <si>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</si>
  <si>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</si>
  <si>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</si>
  <si>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</si>
  <si>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</si>
  <si>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</si>
  <si>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</si>
  <si>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</si>
  <si>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</si>
  <si>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</si>
  <si>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</si>
  <si>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</si>
  <si>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</si>
  <si>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</si>
  <si>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</si>
  <si>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</si>
  <si>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</si>
  <si>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</si>
  <si>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</si>
  <si>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</si>
  <si>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 xml:space="preserve">!! Пропозиції з термінами поставки, довші ніж зазначені в тендерній документації, не будуть прийматися до розгляду / 
!! Bids with delivery terms longer than indicated in tender documentation will be disqualified. </t>
  </si>
  <si>
    <t>All prices include all applicable charges and expenses to be paid by the Bidder, that includes, but is not limited to: price of Goods, packaging of Goods, addsress delivery of Goods, unloading, delivery of the goods to the destination place by address delivery.</t>
  </si>
  <si>
    <t>/Technical bid for Tender</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</si>
  <si>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</si>
  <si>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</si>
  <si>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</si>
  <si>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</si>
  <si>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</si>
  <si>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privat entepreneur: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</si>
  <si>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</si>
  <si>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</si>
  <si>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</si>
  <si>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Усі ціни включають усі відповідні збори та витрати, які повинен сплатити Учасник,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</si>
  <si>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</si>
  <si>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</si>
  <si>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</si>
  <si>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</si>
  <si>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</si>
  <si>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</si>
  <si>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робочих днів з дати підписання видаткової накладної / 
working days from signing date of delivery note</t>
  </si>
  <si>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</si>
  <si>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</si>
  <si>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</si>
  <si>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</si>
  <si>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</si>
  <si>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1) В мене є питання, кому можна зателефонувати щодо роз'яснень? </t>
  </si>
  <si>
    <t>2) Як і куди надсилати тендерну документацію?</t>
  </si>
  <si>
    <t>3) Що станеться з моєю пропозицією, якщо вона надійде після часу, вказаного в запрошенні?</t>
  </si>
  <si>
    <t>4) Я не вказав номер тендеру у темі листа. Що станеться з моєю пропозицією?</t>
  </si>
  <si>
    <t>5) На Ваш запит підходить декілька пропозицій. Яку мені пропонувати - дешевшу чи дорожчу?</t>
  </si>
  <si>
    <t>6) На Ваш запит підходить декілька пропозицій, які відрізняються кольором/ матеріалом/ виробником. Що пропонувати?</t>
  </si>
  <si>
    <t>7) Чи можливо надати альтернативну пропозицію?</t>
  </si>
  <si>
    <t>8) Як довідатись про результати тендеру?</t>
  </si>
  <si>
    <t>9) Мене не влаштовують умови оплати. Чи я можу запропонувати інші умови?</t>
  </si>
  <si>
    <t>10) Я платник ПДВ, а GIZ запитує пропозицію без ПДВ. Де я можу дізнатися більше про це?</t>
  </si>
  <si>
    <t>Pumps, controllers</t>
  </si>
  <si>
    <t>Насоси, контроллери</t>
  </si>
  <si>
    <r>
      <t xml:space="preserve">Учасники процедури закупівлі повинні надати у складі тендерних пропозицій інформацію та документи (у форматі PDF),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t>
    </r>
    <r>
      <rPr>
        <sz val="10"/>
        <rFont val="Arial"/>
        <family val="2"/>
      </rPr>
      <t>Інформація про відповідність запропонованого предмету закупівлі повинна бути підтверджена:</t>
    </r>
    <r>
      <rPr>
        <sz val="10"/>
        <color theme="1"/>
        <rFont val="Arial"/>
        <family val="2"/>
      </rPr>
      <t xml:space="preserve">
a) Технічний паспорт для кожної моделі насоса
б) Технічний паспорт для кожної моделі частотного регулятора
c) Якщо учасником тендерної процедури є дилер – сертифікат дилера або дилерська угода</t>
    </r>
  </si>
  <si>
    <t>Bidders in the procurement procedure must provide as part of the bids information and documents (in PDF) confirming compliance of the bid with technical, qualitative, quantitative and other requirements for the subject of procurement, established by the Customer. 
Information on the compliance of the proposed procurement subject must be confirmed with:
a) Datasheet for each pump model
b) Datasheet for each frequency controllers model
c) If the participant in the tender procedure is a dealer – dealer certificate or dealer agreement</t>
  </si>
  <si>
    <t>Лот № / Lot #</t>
  </si>
  <si>
    <t>Позиція № / Position #</t>
  </si>
  <si>
    <t xml:space="preserve">Technical Specification
</t>
  </si>
  <si>
    <t xml:space="preserve">Технічна Специфікація 
</t>
  </si>
  <si>
    <t>Одиниця виміру / Unit of Measurement (UoM)</t>
  </si>
  <si>
    <t>Кількість / Quantity</t>
  </si>
  <si>
    <t>Recirculation pump, 30 kW capacity</t>
  </si>
  <si>
    <t>Насос рециркуляційний потужністю 30 кВт</t>
  </si>
  <si>
    <t>Pump type: single-stage, centrifugal, overhung.
Installation type: horizontal. 
Duty point Q, m3/h: 140.
H, m: 48. 
Power N, kW: 30. 
Rotational speed, n: 2965. 
liquid temperature, С: 0-140. 
Power supply: 3-phase, ~400 V, 50 Hz., 
D connections, mm: D vsm 100 D nag 80</t>
  </si>
  <si>
    <t>Тип насоса: одноступеневий, відцентровий, консольний. 
Тип встановлення: горизонтальний. 
Робоча точка Q, м3/год: 140.
Н, м: 48. 
Потужність N, кВт: 30.
Частота обертів, n:  2965.
Температура рідини, С: 0-140.
Підключення до мережі:  3ф, ~400 V, 50 Hz.
Д приєднань, мм:  Д всм 100 Д наг 80</t>
  </si>
  <si>
    <t>шт / pieces</t>
  </si>
  <si>
    <t>Recirculation pump 30 kW capacity</t>
  </si>
  <si>
    <r>
      <rPr>
        <sz val="10"/>
        <rFont val="Arial"/>
        <family val="2"/>
        <charset val="204"/>
      </rPr>
      <t>Pump type: single-stage, centrifugal, overhung.</t>
    </r>
    <r>
      <rPr>
        <sz val="10"/>
        <color rgb="FFFF0000"/>
        <rFont val="Arial"/>
        <family val="2"/>
        <charset val="204"/>
      </rPr>
      <t xml:space="preserve">
</t>
    </r>
    <r>
      <rPr>
        <sz val="10"/>
        <rFont val="Arial"/>
        <family val="2"/>
        <charset val="204"/>
      </rPr>
      <t xml:space="preserve">Installation type: horizontal. </t>
    </r>
    <r>
      <rPr>
        <sz val="10"/>
        <color rgb="FFFF0000"/>
        <rFont val="Arial"/>
        <family val="2"/>
        <charset val="204"/>
      </rPr>
      <t xml:space="preserve">
</t>
    </r>
    <r>
      <rPr>
        <sz val="10"/>
        <rFont val="Arial"/>
        <family val="2"/>
        <charset val="204"/>
      </rPr>
      <t>Duty point Q, m3/h: 250.</t>
    </r>
    <r>
      <rPr>
        <sz val="10"/>
        <color rgb="FFFF0000"/>
        <rFont val="Arial"/>
        <family val="2"/>
        <charset val="204"/>
      </rPr>
      <t xml:space="preserve">
</t>
    </r>
    <r>
      <rPr>
        <sz val="10"/>
        <rFont val="Arial"/>
        <family val="2"/>
        <charset val="204"/>
      </rPr>
      <t xml:space="preserve">H, m: 32.7. 
Power N, kW: 30. 
Rotational speed, n: 2965. </t>
    </r>
    <r>
      <rPr>
        <sz val="10"/>
        <color rgb="FFFF0000"/>
        <rFont val="Arial"/>
        <family val="2"/>
        <charset val="204"/>
      </rPr>
      <t xml:space="preserve">
</t>
    </r>
    <r>
      <rPr>
        <sz val="10"/>
        <rFont val="Arial"/>
        <family val="2"/>
        <charset val="204"/>
      </rPr>
      <t>liquid temperature, С: 0-140.</t>
    </r>
    <r>
      <rPr>
        <sz val="10"/>
        <color rgb="FFFF0000"/>
        <rFont val="Arial"/>
        <family val="2"/>
        <charset val="204"/>
      </rPr>
      <t xml:space="preserve">
</t>
    </r>
    <r>
      <rPr>
        <sz val="10"/>
        <rFont val="Arial"/>
        <family val="2"/>
        <charset val="204"/>
      </rPr>
      <t>Power supply: 3-phase, ~400 V, 50 Hz.
D connections, mm: D vsm 125 D nag 100</t>
    </r>
  </si>
  <si>
    <r>
      <rPr>
        <sz val="10"/>
        <rFont val="Arial"/>
        <family val="2"/>
        <charset val="204"/>
      </rPr>
      <t xml:space="preserve">Тип насоса: одноступеневий, відцентровий, консольний. </t>
    </r>
    <r>
      <rPr>
        <sz val="10"/>
        <color rgb="FFFF0000"/>
        <rFont val="Arial"/>
        <family val="2"/>
        <charset val="204"/>
      </rPr>
      <t xml:space="preserve">
</t>
    </r>
    <r>
      <rPr>
        <sz val="10"/>
        <rFont val="Arial"/>
        <family val="2"/>
        <charset val="204"/>
      </rPr>
      <t xml:space="preserve">Тип встановлення: горизонтальний. </t>
    </r>
    <r>
      <rPr>
        <sz val="10"/>
        <color rgb="FFFF0000"/>
        <rFont val="Arial"/>
        <family val="2"/>
        <charset val="204"/>
      </rPr>
      <t xml:space="preserve">
</t>
    </r>
    <r>
      <rPr>
        <sz val="10"/>
        <rFont val="Arial"/>
        <family val="2"/>
        <charset val="204"/>
      </rPr>
      <t>Робоча точка Q, м3/год: 250.</t>
    </r>
    <r>
      <rPr>
        <sz val="10"/>
        <color rgb="FFFF0000"/>
        <rFont val="Arial"/>
        <family val="2"/>
        <charset val="204"/>
      </rPr>
      <t xml:space="preserve">
</t>
    </r>
    <r>
      <rPr>
        <sz val="10"/>
        <rFont val="Arial"/>
        <family val="2"/>
        <charset val="204"/>
      </rPr>
      <t xml:space="preserve">Н, м: 32,7. </t>
    </r>
    <r>
      <rPr>
        <sz val="10"/>
        <color rgb="FFFF0000"/>
        <rFont val="Arial"/>
        <family val="2"/>
        <charset val="204"/>
      </rPr>
      <t xml:space="preserve">
</t>
    </r>
    <r>
      <rPr>
        <sz val="10"/>
        <rFont val="Arial"/>
        <family val="2"/>
        <charset val="204"/>
      </rPr>
      <t>Потужність N, кВт: 30.</t>
    </r>
    <r>
      <rPr>
        <sz val="10"/>
        <color rgb="FFFF0000"/>
        <rFont val="Arial"/>
        <family val="2"/>
        <charset val="204"/>
      </rPr>
      <t xml:space="preserve">
</t>
    </r>
    <r>
      <rPr>
        <sz val="10"/>
        <rFont val="Arial"/>
        <family val="2"/>
        <charset val="204"/>
      </rPr>
      <t xml:space="preserve">Частота обертів, n: 2965.
Температура рідини, С: 0-140. </t>
    </r>
    <r>
      <rPr>
        <sz val="10"/>
        <color rgb="FFFF0000"/>
        <rFont val="Arial"/>
        <family val="2"/>
        <charset val="204"/>
      </rPr>
      <t xml:space="preserve">
</t>
    </r>
    <r>
      <rPr>
        <sz val="10"/>
        <rFont val="Arial"/>
        <family val="2"/>
        <charset val="204"/>
      </rPr>
      <t>Підключення до мережі: 3ф, ~400 V, 50 Hz.</t>
    </r>
    <r>
      <rPr>
        <sz val="10"/>
        <color rgb="FFFF0000"/>
        <rFont val="Arial"/>
        <family val="2"/>
        <charset val="204"/>
      </rPr>
      <t xml:space="preserve">
</t>
    </r>
    <r>
      <rPr>
        <sz val="10"/>
        <rFont val="Arial"/>
        <family val="2"/>
        <charset val="204"/>
      </rPr>
      <t>Д приєднань, мм: Д всм 125 Д наг 100</t>
    </r>
  </si>
  <si>
    <t>Network pump 11 kW capacity</t>
  </si>
  <si>
    <t>Насос мережевий потужністю 11 кВт</t>
  </si>
  <si>
    <t>Pump type: single-stage,monoblock, centrifugal.
Installation type: horizontal. 
Duty point Q, m3/h: 78.
H, m: 30. 
Power N, kW: 11. 
Rotational speed, n: 2900. 
liquid temperature, С: 0-140. 
Power supply: 3-phase, ~400 V, 50 Hz
D connections, mm: D vsm 80 D nag 65</t>
  </si>
  <si>
    <t>Тип насоса: одноступеневий,  моноблочний, відцентровий.
Тип встановлення: горизонтальний. 
Робоча точка Q, м3/год: 78.
Н, м: 30. 
Потужність N, кВт: 11. 
Частота обертів, n: 2900. 
Температура рідини, С: 0-140. 
Підключення до мережі:  3ф, ~400 V, 50 Hz.
Д приєднань, мм:  Д всм 80 Д наг 65</t>
  </si>
  <si>
    <t>Network pump 4 kW capacity</t>
  </si>
  <si>
    <t>Насос мережевий потужністю 4 кВт</t>
  </si>
  <si>
    <t>Pump type: single-stage,monoblock, centrifugal.
Installation type: horizontal. 
Duty point Q, m3/h: 27,5.
H, m: 29. 
Power N, kW: 4. 
Rotational speed, n: 2900. 
liquid temperature, С: 0-140. 
Power supply: 3-phase, ~400 V, 50 Hz
D connections, mm: D vsm 50 D nag 32</t>
  </si>
  <si>
    <t>Тип насоса: одноступеневий, моноблочний, відцентровий.
Тип встановлення: горизонтальний. 
Робоча точка Q, м3/год: 27,5.
Н, м: 29. 
Потужність N, кВт: 4. 
Частота обертів, n: 2900. 
Температура рідини, С: 0-140. 
Підключення до мережі:  3ф, ~400 V, 50 Hz.
Д приєднань, мм: Д всм 50 Д наг 32</t>
  </si>
  <si>
    <r>
      <rPr>
        <sz val="10"/>
        <rFont val="Arial"/>
        <family val="2"/>
        <charset val="204"/>
      </rPr>
      <t xml:space="preserve">Pump type: single-stage, in-line desing. </t>
    </r>
    <r>
      <rPr>
        <sz val="10"/>
        <color rgb="FFFF0000"/>
        <rFont val="Arial"/>
        <family val="2"/>
        <charset val="204"/>
      </rPr>
      <t xml:space="preserve">
</t>
    </r>
    <r>
      <rPr>
        <sz val="10"/>
        <rFont val="Arial"/>
        <family val="2"/>
        <charset val="204"/>
      </rPr>
      <t>Installation type: vertical. 
Duty point Q, m3/h: 65.
H, m: 36.6. 
Power N, kW: 11. 
Rotational speed, n: 2900.  
liquid temperature, С: 0-140. 
Power supply: 3-phase, ~400 V, 50 Hz.
D connections, mm: D vsm 65 D nag 65</t>
    </r>
    <r>
      <rPr>
        <sz val="10"/>
        <color rgb="FFFF0000"/>
        <rFont val="Arial"/>
        <family val="2"/>
        <charset val="204"/>
      </rPr>
      <t>.</t>
    </r>
  </si>
  <si>
    <t>Тип насоса: одноступеневий,  інлайн-виконання.
Тип встановлення: вертикальний.
Робоча точка Q, м3/год: 65.
Н, м: 36,6. 
Потужність N, кВт: 11. 
Частота обертів, n: 2900. 
температура рідини, *С 0-140, 
Підключення до мережі:  3ф, ~400 V, 50 Hz.
Д приєднань, мм: Д всм 65 Д наг 65</t>
  </si>
  <si>
    <t>Pump type: single-stage,monoblock, centrifugal.
installation type: horizontal. 
Duty point Q, m3/h: 51.
H, m: 38.5. 
Power N, kW:11. 
Rotational speed, n: 2900.   
liquid temperature, С: 0-140. 
Power supply: 3-phase, ~400 V, 50 Hz 
D connections, mm: D vsm 65 D nag 50</t>
  </si>
  <si>
    <t>Тип насоса: одноступеневий, моноблочний, відцентровий.
Тип встановлення: горизонтальний. 
Робоча точка Q, м3/год: 51.
Н, м: 38,5. 
Потужність N, кВт: 11. 
Частота обертів, n: 2900. 
Температура рідини, С: 0-140. 
Підключення до мережі:  3ф, ~400 V, 50 Hz.
Д приєднань, мм: Д всм 65 Д наг 50</t>
  </si>
  <si>
    <t>Network pump 37 kW capacity</t>
  </si>
  <si>
    <t>Насос мережевий потужністю 37 кВт</t>
  </si>
  <si>
    <t>Pump type: Standard single pump with dry rotor
Installation type: vertical
Duty point Q, m3/h: 250.
H, m: 35. 
Power N, kW: 37. 
Rotational speed, n: 1450. 
liquid temperature, С: 0-110. 
Power supply: 3-phase, ~400 V, 50 Hz.
D connections, mm: D vsm 150 D nag 150</t>
  </si>
  <si>
    <t>Тип насоса: cтандартний одинарний насос з сухим ротором
Тип встановлення: вертикальний
Робоча точка Q, м3/год: 250.
Н, м: 35. 
Потужність N, кВт: 37.
Частота обертів, n: 1450. 
Температура рідини, С: 0-110. 
Підключення до мережі:  3ф, ~400 V, 50 Hz.
Д приєднань, мм:  Д всм 150 Д наг 150</t>
  </si>
  <si>
    <t>Network pump 22 kW capacity</t>
  </si>
  <si>
    <t>Насос мережевий потужністю 22 кВт</t>
  </si>
  <si>
    <t>Pump type: block pump with dry rotor
Installation type: horizontal. 
Duty point Q, m3/h: 180.
H, m: 32. 
Power N, kW: 22. 
Rotational speed, n: 1450. 
liquid temperature, С: 0-110. 
Power supply: 3-phase, ~400 V, 50 Hz.
D connections, mm: D vsm  125 D nag100</t>
  </si>
  <si>
    <t>Тип насоса: блочний насос з сухим ротором
Тип встановлення: горизонтальний.
Робоча точка Q, м3/год: 180
Н, м: 32. 
Потужність N, кВт: 22. 
Частота обертів, n: 1450. 
Температура рідини, С: 0-110. 
Підключення до мережі:  3ф, ~400 V, 50 Hz.
Д приєднань, мм: Д всм 125 Д наг 100</t>
  </si>
  <si>
    <t>Network pump 1,5kW capacity</t>
  </si>
  <si>
    <t>Насос мережевий потужністю 1,5 кВт</t>
  </si>
  <si>
    <t>Pump type:  block pump with dry rotor
Installation type: horizontal. 
Duty point Q, m3/h: 6.
H, m: 18. 
Power N, kW: 1,5. 
Rotational speed, n: 1450. 
liquid temperature, С: 0-110. 
Power supply: 3-phase, ~400 V, 50 Hz.
D connections, mm: D vsm  50 D nag 32</t>
  </si>
  <si>
    <t>Тип насоса: блочний насос з сухим ротором
Тип встановлення: горизонтальний. 
Робоча точка Q, м3/год: 6.
Н, м: 18. 
Потужність N, кВт: 1,5.
Частота обертів, n: 1450. 
Температура рідини, С: 0-110. 
Підключення до мережі:  3ф, ~400 V, 50 Hz.
Д приєднань, мм:  Д всм 50 Д наг 32</t>
  </si>
  <si>
    <t>Network pump 18,5 kW capacity</t>
  </si>
  <si>
    <t>Насос мережевий потужністю 18,5 кВт</t>
  </si>
  <si>
    <t>Pump type:  block pump with dry rotor
Installation type: horizontal. 
Duty point Q, m3/h: 125.
H, m: 33. 
Power N, kW: 18.5. 
Rotational speed, n: 2900. 
liquid temperature, С: 0-110. 
Power supply: 3-phase, ~400 V, 50 Hz. 
D connections, mm: D vsm 100 D nag 80</t>
  </si>
  <si>
    <t>Тип насоса: блочний насос з сухим ротором
Тип встановлення: горизонтальний. 
Робоча точка Q, м3/год: 125.
Н, м: 33. 
Потужність N, кВт: 18,5. 
Частота обертів, n: 2900. 
Температура рідини, С: 0-110. 
Підключення до мережі:  3ф, ~400 V, 50 Hz.
Д приєднань, мм: Д всм 100 Д наг 80</t>
  </si>
  <si>
    <t>1.11</t>
  </si>
  <si>
    <t>Network pump 1,5 kW capacity</t>
  </si>
  <si>
    <t>Pump type:  block pump with dry rotor 
Installation type: horizontal. 
Duty point Q, m3/h: 8.
H, m: 17. 
Power N, kW: 1,5. 
Rotational speed, n: 1450, 
liquid temperature, С: 0-110. 
Power supply: 3-phase, ~400 V, 50 Hz. 
D connections, mm: D vsm 50 D nag 32</t>
  </si>
  <si>
    <t>Тип насоса: блочний насос з сухим ротором
Тип встановлення: горизонтальний. 
Робоча точка Q, м3/год: 8.
Н, м: 17. 
Потужність N, кВт: 1,5
Частота обертів, n: 1450. 
Температура рідини, С: 0-110. 
Підключення до мережі:  3ф, ~400 V, 50 Hz
Д приєднань, мм: Д всм 50 Д наг 32</t>
  </si>
  <si>
    <t>1.12</t>
  </si>
  <si>
    <t>Feed pump 1,85 kW capacity</t>
  </si>
  <si>
    <t>Насос підживлювальний потужністю 1,85 кВт</t>
  </si>
  <si>
    <t>Pump type: high-pressure centrifugal pump
Installation type: horizontal. 
Duty point Q, m3/h: 10.
H, m: 40. 
Power N, kW: 1.85. 
Rotational speed, n: 2900, 
liquid temperature, С: 0-60. 
Power supply: 3-phase, ~400 V, 50 Hz. 
D connections, mm: D vsm 40 D nag 32</t>
  </si>
  <si>
    <t>Тип насоса: Центробіжний насос високого тиску
Тип встановлення: горизонтальний. 
Робоча точка Q, м3/год: 10.
Н, м: 40. 
Потужність N, кВт: 1,85. 
Частота обертів, n: 2900. 
температура рідини, *С 0-60, 
Підключення до мережі:  3ф, ~400 V, 50 Hz
Д приєднань, мм: Д всм 40 Д наг 32</t>
  </si>
  <si>
    <t>1.13</t>
  </si>
  <si>
    <t>Feed pump 0,55 kW capacity</t>
  </si>
  <si>
    <t>Насос підживлювальний потужністю 0,55 кВт</t>
  </si>
  <si>
    <t>Pump type: high-pressure centrifugal pump
Installation type: vertical
Duty point Q, m3/h: 2.
H, m: 32. 
Power N, kW: 0,55. 
Rotational speed, n: 2900. 
liquid temperature, С: 0-60, 
Power supply: 3-phase, ~400 V, 50 Hz.  
D connections, mm: D vsm 25 D nag 25</t>
  </si>
  <si>
    <t>Тип насоса: Центробіжний насос високого тиску
Тип встановлення: вертикальний
Робоча точка Q, м3/год: 2.
Н, м: 32. 
Потужність N, кВт: 0,55. 
Частота обертів, n: 2900. 
Температура рідини, С: 0-60. 
Підключення до мережі:  3ф, ~400 V, 50 Hz
Д приєднань, мм: Д всм 25 Д наг 25</t>
  </si>
  <si>
    <t>1.14</t>
  </si>
  <si>
    <t>Feed pump 2,5 kW capacity</t>
  </si>
  <si>
    <t>Насос підживлювальний потужністю 2,5 кВт</t>
  </si>
  <si>
    <t>Pump type: high-pressure centrifugal pump
Installation type: horizontal. 
Duty point Q, m3/h: 10.
H, m: 48. 
Power N, kW: 2,5. 
Rotational speed, n: 2900.  
liquid temperature, С: 0-60. 
Power supply: 3-phase, ~400 V, 50 Hz. 
D connections, mm: D vsm 40 D nag 32</t>
  </si>
  <si>
    <t>Тип насоса: Центробіжний насос високого тиску
Тип встановлення: горизонтальний, 
Робоча точка Q, м3/год: 10.
Н, м: 48. 
Потужність N, кВт: 2,5. 
Частота обертів, n: 2900. 
Температура рідини, С: 0-60. 
Підключення до мережі:  3ф, ~400 V, 50 Hz.
Д приєднань, мм: Д всм 40 Д наг 32.</t>
  </si>
  <si>
    <t>1.15</t>
  </si>
  <si>
    <t>Pump type: high-pressure centrifugal pump
Installation type: horizontal. 
Duty point Q, m3/h: 10.
H, m: 40. 
Power N, kW: 1.85. 
Rotational speed, n: 2900.  
liquid temperature, С: 0-60. 
Power supply: 3-phase, ~400 V, 50 Hz. 
D connections, mm: D vsm 40 D nag 32</t>
  </si>
  <si>
    <t>Тип насоса: Центробіжний насос високого тиску
Тип встановлення: горизонтальний, 
Робоча точка Q, м3/год: 10.
Н, м: 40. 
Потужність N, кВт: 1,85. 
Частота обертів, n: 2900. 
Температура рідини, С: 0-60. 
Підключення до мережі:  3ф, ~400 V, 50 Hz.
Д приєднань, мм: Д всм 40 Д наг 32.</t>
  </si>
  <si>
    <t>Frequency converter (with input reactor) 250 kW capacity</t>
  </si>
  <si>
    <t>Перетворювач частоти 250 kВ (з вхідним дроселем)</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</si>
  <si>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WILO SCP200/560HA 
Motor power of installed pump: 250 kW
</t>
    </r>
    <r>
      <rPr>
        <sz val="10"/>
        <rFont val="Arial"/>
        <family val="2"/>
        <charset val="204"/>
      </rPr>
      <t>Distance from the pump to FC installation:  ~ 50 m.</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b/>
        <sz val="10"/>
        <color theme="1"/>
        <rFont val="Arial"/>
        <family val="2"/>
        <charset val="204"/>
      </rPr>
      <t xml:space="preserve">
</t>
    </r>
    <r>
      <rPr>
        <sz val="11"/>
        <color theme="1"/>
        <rFont val="Calibri"/>
        <family val="2"/>
        <charset val="204"/>
        <scheme val="minor"/>
      </rPr>
      <t xml:space="preserve">Frequency converter with a rated power of at least 250 kW
Supply voltage: 3-phase, 380–480 V ±10%
Supply frequency: 50/60 Hz ±5%
Control capability: both vector and scalar control
Line or built-in reactor: Yes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Design: in a cabinet with forced ventilation, protection rating not lower than IP54.</t>
    </r>
    <r>
      <rPr>
        <sz val="11"/>
        <color theme="1"/>
        <rFont val="Calibri"/>
        <family val="2"/>
        <charset val="204"/>
        <scheme val="minor"/>
      </rPr>
      <t xml:space="preserve">
</t>
    </r>
    <r>
      <rPr>
        <u/>
        <sz val="10"/>
        <color theme="1"/>
        <rFont val="Arial"/>
        <family val="2"/>
        <charset val="204"/>
      </rPr>
      <t xml:space="preserve">
Protection:
</t>
    </r>
    <r>
      <rPr>
        <sz val="11"/>
        <color theme="1"/>
        <rFont val="Calibri"/>
        <family val="2"/>
        <charset val="204"/>
        <scheme val="minor"/>
      </rPr>
      <t xml:space="preserve">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xml:space="preserve">
Ambient temperature: –10°C to +40°C
Maximum relative humidity at 40°C: 95%</t>
    </r>
  </si>
  <si>
    <r>
      <rPr>
        <b/>
        <sz val="10"/>
        <color rgb="FF000000"/>
        <rFont val="Arial"/>
        <family val="2"/>
        <charset val="204"/>
      </rPr>
      <t xml:space="preserve">Параметри існуючого обладнання у Реціпієнта:
</t>
    </r>
    <r>
      <rPr>
        <sz val="10"/>
        <color rgb="FF000000"/>
        <rFont val="Arial"/>
        <family val="2"/>
        <charset val="204"/>
      </rPr>
      <t xml:space="preserve">Тип та призначення обладнання: мережевий насос
Насос, що встановлено: WILO SCP200/560HA 
Потужність двигуна встановленого насоса: 250 кВт
</t>
    </r>
    <r>
      <rPr>
        <sz val="10"/>
        <rFont val="Arial"/>
        <family val="2"/>
        <charset val="204"/>
      </rPr>
      <t xml:space="preserve">Відстань від насоса до встановлення ЧП:  ~ 50 м.
</t>
    </r>
    <r>
      <rPr>
        <sz val="10"/>
        <color rgb="FF000000"/>
        <rFont val="Arial"/>
        <family val="2"/>
        <charset val="204"/>
      </rPr>
      <t xml:space="preserve">
</t>
    </r>
    <r>
      <rPr>
        <b/>
        <sz val="10"/>
        <color rgb="FF000000"/>
        <rFont val="Arial"/>
        <family val="2"/>
        <charset val="204"/>
      </rPr>
      <t xml:space="preserve">Вимоги до Частотного Перетворювача (ЧП):
</t>
    </r>
    <r>
      <rPr>
        <u/>
        <sz val="10"/>
        <color rgb="FF000000"/>
        <rFont val="Arial"/>
        <family val="2"/>
        <charset val="204"/>
      </rPr>
      <t>Загальні:</t>
    </r>
    <r>
      <rPr>
        <b/>
        <sz val="10"/>
        <color rgb="FF000000"/>
        <rFont val="Arial"/>
        <family val="2"/>
        <charset val="204"/>
      </rPr>
      <t xml:space="preserve">
</t>
    </r>
    <r>
      <rPr>
        <sz val="10"/>
        <rFont val="Arial"/>
        <family val="2"/>
        <charset val="204"/>
      </rPr>
      <t xml:space="preserve">Частотний перетворювач номінальною потужністю не менше 250 кВт
</t>
    </r>
    <r>
      <rPr>
        <sz val="11"/>
        <color theme="1"/>
        <rFont val="Calibri"/>
        <family val="2"/>
        <charset val="204"/>
        <scheme val="minor"/>
      </rPr>
      <t xml:space="preserve">Напруга мережі живлення: 3ф,  380-480 В ±10%
Частота мережі живлення 50/60 Гц ±5%
Можливість як векторного так і скалярного керування
Мережевий або вбудований дросель: Так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0"/>
        <color rgb="FFFF0000"/>
        <rFont val="Arial"/>
        <family val="2"/>
        <charset val="204"/>
      </rPr>
      <t xml:space="preserve">
</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xml:space="preserve">
Температура навколишнього середовища: -10°C до +40°C
Найбільша відносна вологість,% при 40 °С : 95
</t>
    </r>
    <r>
      <rPr>
        <sz val="10"/>
        <color rgb="FF0070C0"/>
        <rFont val="Arial"/>
        <family val="2"/>
        <charset val="204"/>
      </rPr>
      <t xml:space="preserve">
</t>
    </r>
  </si>
  <si>
    <t>Frequency converter 18,5 kW capacity</t>
  </si>
  <si>
    <t>Перетворювач частоти  потужністю 18,5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</si>
  <si>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Pentax CA80-160B
Motor power of installed pump: 18,5 kW
</t>
    </r>
    <r>
      <rPr>
        <sz val="10"/>
        <rFont val="Arial"/>
        <family val="2"/>
        <charset val="204"/>
      </rPr>
      <t>Distance from the pump to FC installation:  ~ 50 m.</t>
    </r>
    <r>
      <rPr>
        <sz val="10"/>
        <color rgb="FFFF0000"/>
        <rFont val="Arial"/>
        <family val="2"/>
        <charset val="204"/>
      </rPr>
      <t xml:space="preserve">
</t>
    </r>
    <r>
      <rPr>
        <b/>
        <sz val="10"/>
        <color theme="1"/>
        <rFont val="Arial"/>
        <family val="2"/>
        <charset val="204"/>
      </rPr>
      <t xml:space="preserve">
Requirements for the Frequency Converter:
</t>
    </r>
    <r>
      <rPr>
        <u/>
        <sz val="10"/>
        <color theme="1"/>
        <rFont val="Arial"/>
        <family val="2"/>
        <charset val="204"/>
      </rPr>
      <t>General:</t>
    </r>
    <r>
      <rPr>
        <b/>
        <sz val="10"/>
        <color theme="1"/>
        <rFont val="Arial"/>
        <family val="2"/>
        <charset val="204"/>
      </rPr>
      <t xml:space="preserve">
</t>
    </r>
    <r>
      <rPr>
        <sz val="11"/>
        <color theme="1"/>
        <rFont val="Calibri"/>
        <family val="2"/>
        <charset val="204"/>
        <scheme val="minor"/>
      </rPr>
      <t xml:space="preserve">Frequency converter with a rated power of at least 18.5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Design: in a cabinet with forced ventilation, protection rating not lower than IP54.</t>
    </r>
    <r>
      <rPr>
        <sz val="10"/>
        <color rgb="FFFF0000"/>
        <rFont val="Arial"/>
        <family val="2"/>
        <charset val="204"/>
      </rPr>
      <t xml:space="preserve">
</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xml:space="preserve">
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</si>
  <si>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Pentax CA80-160B
Потужність двигуна встановленого насоса: 18,5 кВт
</t>
    </r>
    <r>
      <rPr>
        <sz val="10"/>
        <rFont val="Arial"/>
        <family val="2"/>
        <charset val="204"/>
      </rPr>
      <t xml:space="preserve">Відстань від насоса до встановлення ЧП:  ~ 50 м.
</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sz val="11"/>
        <color theme="1"/>
        <rFont val="Calibri"/>
        <family val="2"/>
        <charset val="204"/>
        <scheme val="minor"/>
      </rPr>
      <t xml:space="preserve">
Частотний перетворювач номінальною потужністю не менше 18,5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0"/>
        <color rgb="FFFF0000"/>
        <rFont val="Arial"/>
        <family val="2"/>
        <charset val="204"/>
      </rPr>
      <t xml:space="preserve">
</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xml:space="preserve">
Температура навколишнього середовища: -10°C до +40°C
Найбільша відносна вологість,% при 40 °С : 95
</t>
    </r>
  </si>
  <si>
    <t>Frequency converter  22 kW capacity</t>
  </si>
  <si>
    <t>Перетворювач частоти  потужністю 22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</si>
  <si>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Speroni CS-80-160A
Motor power of installed pump: 22 kW
</t>
    </r>
    <r>
      <rPr>
        <sz val="10"/>
        <rFont val="Arial"/>
        <family val="2"/>
        <charset val="204"/>
      </rPr>
      <t>Distance from the pump to FC installation:  ~ 50 m.</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b/>
        <sz val="10"/>
        <color theme="1"/>
        <rFont val="Arial"/>
        <family val="2"/>
        <charset val="204"/>
      </rPr>
      <t xml:space="preserve">
</t>
    </r>
    <r>
      <rPr>
        <sz val="11"/>
        <color theme="1"/>
        <rFont val="Calibri"/>
        <family val="2"/>
        <charset val="204"/>
        <scheme val="minor"/>
      </rPr>
      <t xml:space="preserve">Frequency converter rated power not less than 22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 xml:space="preserve">Design: in a cabinet with forced ventilation, protection rating not lower than IP54.
</t>
    </r>
    <r>
      <rPr>
        <u/>
        <sz val="10"/>
        <color theme="1"/>
        <rFont val="Arial"/>
        <family val="2"/>
        <charset val="204"/>
      </rPr>
      <t xml:space="preserve">
Protection:
</t>
    </r>
    <r>
      <rPr>
        <sz val="11"/>
        <color theme="1"/>
        <rFont val="Calibri"/>
        <family val="2"/>
        <charset val="204"/>
        <scheme val="minor"/>
      </rPr>
      <t xml:space="preserve">Short-circuit and rotor lock protection: Yes
Safe Torque Off (STO): Yes
Overcurrent protection: Yes
Thermal protection of motor and drive: Yes
</t>
    </r>
    <r>
      <rPr>
        <u/>
        <sz val="10"/>
        <color theme="1"/>
        <rFont val="Arial"/>
        <family val="2"/>
        <charset val="204"/>
      </rPr>
      <t xml:space="preserve">Additional protection:
</t>
    </r>
    <r>
      <rPr>
        <sz val="11"/>
        <color theme="1"/>
        <rFont val="Calibri"/>
        <family val="2"/>
        <charset val="204"/>
        <scheme val="minor"/>
      </rPr>
      <t xml:space="preserve">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xml:space="preserve">
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</si>
  <si>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Speroni CS-80-160A
Потужність двигуна встановленого насоса: 22 кВт</t>
    </r>
    <r>
      <rPr>
        <sz val="10"/>
        <color rgb="FFFF0000"/>
        <rFont val="Arial"/>
        <family val="2"/>
        <charset val="204"/>
      </rPr>
      <t xml:space="preserve">
</t>
    </r>
    <r>
      <rPr>
        <sz val="10"/>
        <rFont val="Arial"/>
        <family val="2"/>
        <charset val="204"/>
      </rPr>
      <t>Відстань від насоса до встановлення ЧП:  ~ 50 м.</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 xml:space="preserve">Загальні:
</t>
    </r>
    <r>
      <rPr>
        <sz val="11"/>
        <color theme="1"/>
        <rFont val="Calibri"/>
        <family val="2"/>
        <charset val="204"/>
        <scheme val="minor"/>
      </rPr>
      <t xml:space="preserve">Частотний перетворювач номінальною потужністю не менше 22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xml:space="preserve">
Температура навколишнього середовища: -10°C до +40°C
Найбільша відносна вологість,% при 40 °С : 95</t>
    </r>
  </si>
  <si>
    <t>Frequency converter  2,2 kW capacity</t>
  </si>
  <si>
    <t>Перетворювач частоти потужністю 2,2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</si>
  <si>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Pentax CМ32-160B
Motor power of installed pump: 2,2 kW
</t>
    </r>
    <r>
      <rPr>
        <sz val="10"/>
        <rFont val="Arial"/>
        <family val="2"/>
        <charset val="204"/>
      </rPr>
      <t>Distance from the pump to FC installation:  ~ 50 m.</t>
    </r>
    <r>
      <rPr>
        <sz val="10"/>
        <color rgb="FFFF0000"/>
        <rFont val="Arial"/>
        <family val="2"/>
        <charset val="204"/>
      </rPr>
      <t xml:space="preserve">
</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b/>
        <sz val="10"/>
        <color theme="1"/>
        <rFont val="Arial"/>
        <family val="2"/>
        <charset val="204"/>
      </rPr>
      <t xml:space="preserve">
</t>
    </r>
    <r>
      <rPr>
        <sz val="11"/>
        <color theme="1"/>
        <rFont val="Calibri"/>
        <family val="2"/>
        <charset val="204"/>
        <scheme val="minor"/>
      </rPr>
      <t xml:space="preserve">Frequency converter with a nominal power of not less than 2.2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 xml:space="preserve">Design: in a cabinet with forced ventilation, protection rating not lower than IP54.
</t>
    </r>
    <r>
      <rPr>
        <sz val="11"/>
        <color theme="1"/>
        <rFont val="Calibri"/>
        <family val="2"/>
        <charset val="204"/>
        <scheme val="minor"/>
      </rPr>
      <t xml:space="preserve">
</t>
    </r>
    <r>
      <rPr>
        <u/>
        <sz val="10"/>
        <color theme="1"/>
        <rFont val="Arial"/>
        <family val="2"/>
        <charset val="204"/>
      </rPr>
      <t xml:space="preserve">Protection:
</t>
    </r>
    <r>
      <rPr>
        <sz val="11"/>
        <color theme="1"/>
        <rFont val="Calibri"/>
        <family val="2"/>
        <charset val="204"/>
        <scheme val="minor"/>
      </rPr>
      <t xml:space="preserve">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xml:space="preserve">
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</si>
  <si>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Pentax CМ32-160B
Потужність двигуна встановленого насоса: 2,2 кВт
</t>
    </r>
    <r>
      <rPr>
        <sz val="10"/>
        <rFont val="Arial"/>
        <family val="2"/>
        <charset val="204"/>
      </rPr>
      <t>Відстань від насоса до встановлення ЧП:  ~ 50 м.</t>
    </r>
    <r>
      <rPr>
        <sz val="10"/>
        <color rgb="FFFF0000"/>
        <rFont val="Arial"/>
        <family val="2"/>
        <charset val="204"/>
      </rPr>
      <t xml:space="preserve">
</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sz val="11"/>
        <color theme="1"/>
        <rFont val="Calibri"/>
        <family val="2"/>
        <charset val="204"/>
        <scheme val="minor"/>
      </rPr>
      <t xml:space="preserve">
Частотний перетворювач номінальною потужністю не менше 2,2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xml:space="preserve">
Температура навколишнього середовища: -10°C до +40°C
Найбільша відносна вологість,% при 40 °С : 95</t>
    </r>
  </si>
  <si>
    <t>Frequency converter 11 kW capacity</t>
  </si>
  <si>
    <t>Перетворювач частоти потужністю 11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</si>
  <si>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Speroni CS-50-200В
Motor power of installed pump: 9,2 kW
</t>
    </r>
    <r>
      <rPr>
        <sz val="10"/>
        <rFont val="Arial"/>
        <family val="2"/>
        <charset val="204"/>
      </rPr>
      <t xml:space="preserve">Distance from the pump to FC installation:  ~ 50 m.
</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b/>
        <sz val="10"/>
        <color theme="1"/>
        <rFont val="Arial"/>
        <family val="2"/>
        <charset val="204"/>
      </rPr>
      <t xml:space="preserve">
</t>
    </r>
    <r>
      <rPr>
        <sz val="11"/>
        <color theme="1"/>
        <rFont val="Calibri"/>
        <family val="2"/>
        <charset val="204"/>
        <scheme val="minor"/>
      </rPr>
      <t xml:space="preserve">Frequency converter with a rated power of at least 11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 xml:space="preserve">Design: in a cabinet with forced ventilation, protection rating not lower than IP54.
</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 xml:space="preserve">Operating conditions:
</t>
    </r>
    <r>
      <rPr>
        <sz val="11"/>
        <color theme="1"/>
        <rFont val="Calibri"/>
        <family val="2"/>
        <charset val="204"/>
        <scheme val="minor"/>
      </rPr>
      <t>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</si>
  <si>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Speroni CS-50-200В
Потужність двигуна встановленого насоса: 9,2 кВт
</t>
    </r>
    <r>
      <rPr>
        <sz val="10"/>
        <rFont val="Arial"/>
        <family val="2"/>
        <charset val="204"/>
      </rPr>
      <t>Відстань від насоса до встановлення ЧП:  ~ 50 м.</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b/>
        <sz val="10"/>
        <color theme="1"/>
        <rFont val="Arial"/>
        <family val="2"/>
        <charset val="204"/>
      </rPr>
      <t xml:space="preserve">
</t>
    </r>
    <r>
      <rPr>
        <sz val="11"/>
        <color theme="1"/>
        <rFont val="Calibri"/>
        <family val="2"/>
        <charset val="204"/>
        <scheme val="minor"/>
      </rPr>
      <t xml:space="preserve">Частотний перетворювач номінальною потужністю не менше 11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0"/>
        <color rgb="FFFF0000"/>
        <rFont val="Arial"/>
        <family val="2"/>
        <charset val="204"/>
      </rPr>
      <t xml:space="preserve">
</t>
    </r>
    <r>
      <rPr>
        <sz val="11"/>
        <color theme="1"/>
        <rFont val="Calibri"/>
        <family val="2"/>
        <charset val="204"/>
        <scheme val="minor"/>
      </rPr>
      <t xml:space="preserve">
</t>
    </r>
    <r>
      <rPr>
        <u/>
        <sz val="10"/>
        <color theme="1"/>
        <rFont val="Arial"/>
        <family val="2"/>
        <charset val="204"/>
      </rPr>
      <t xml:space="preserve">Захист:
</t>
    </r>
    <r>
      <rPr>
        <sz val="11"/>
        <color theme="1"/>
        <rFont val="Calibri"/>
        <family val="2"/>
        <charset val="204"/>
        <scheme val="minor"/>
      </rPr>
      <t xml:space="preserve">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 xml:space="preserve">Умови експлуатації:
</t>
    </r>
    <r>
      <rPr>
        <sz val="11"/>
        <color theme="1"/>
        <rFont val="Calibri"/>
        <family val="2"/>
        <charset val="204"/>
        <scheme val="minor"/>
      </rPr>
      <t>Температура навколишнього середовища: -10°C до +40°C
Найбільша відносна вологість,% при 40 °С : 95</t>
    </r>
  </si>
  <si>
    <t>Frequency converter  18,5 kW capacity</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</si>
  <si>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ITT Vogel LNE100-160/185
Motor power of installed pump: 18.5 kW
</t>
    </r>
    <r>
      <rPr>
        <sz val="10"/>
        <rFont val="Arial"/>
        <family val="2"/>
        <charset val="204"/>
      </rPr>
      <t>Distance from the pump to FC installation:  ~ 50 m.</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sz val="11"/>
        <color theme="1"/>
        <rFont val="Calibri"/>
        <family val="2"/>
        <charset val="204"/>
        <scheme val="minor"/>
      </rPr>
      <t xml:space="preserve">
Frequency converter with a rated power of at least 18.5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Design: in a cabinet with forced ventilation, protection rating not lower than IP54</t>
    </r>
    <r>
      <rPr>
        <sz val="10"/>
        <color rgb="FFFF0000"/>
        <rFont val="Arial"/>
        <family val="2"/>
        <charset val="204"/>
      </rPr>
      <t xml:space="preserve">
</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 xml:space="preserve">
Operating conditions:
</t>
    </r>
    <r>
      <rPr>
        <sz val="11"/>
        <color theme="1"/>
        <rFont val="Calibri"/>
        <family val="2"/>
        <charset val="204"/>
        <scheme val="minor"/>
      </rPr>
      <t>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</si>
  <si>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ITT Vogel LNE100-160/185
Потужність двигуна встановленого насоса: 18.5 кВт
</t>
    </r>
    <r>
      <rPr>
        <sz val="10"/>
        <rFont val="Arial"/>
        <family val="2"/>
        <charset val="204"/>
      </rPr>
      <t>Відстань від насоса до встановлення ЧП:  ~ 50 м.</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sz val="11"/>
        <color theme="1"/>
        <rFont val="Calibri"/>
        <family val="2"/>
        <charset val="204"/>
        <scheme val="minor"/>
      </rPr>
      <t xml:space="preserve">
Частотний перетворювач номінальною потужністю не менше 18,5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 xml:space="preserve">Виконання: у шафі з примусовою вентеляцією, ступінь захисту не нижче IP 54
</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xml:space="preserve">
Температура навколишнього середовища: -10°C до +40°C
Найбільша відносна вологість,% при 40 °С : 95</t>
    </r>
  </si>
  <si>
    <t>Frequency converter  7,5 kW capacity</t>
  </si>
  <si>
    <t>Перетворювач частоти  потужністю 7,5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</si>
  <si>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Calpeda NR 65/160A
Motor power of installed pump: 7.5 kW
</t>
    </r>
    <r>
      <rPr>
        <sz val="10"/>
        <rFont val="Arial"/>
        <family val="2"/>
        <charset val="204"/>
      </rPr>
      <t>Distance from the pump to FC installation:  ~ 50 m.</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sz val="11"/>
        <color theme="1"/>
        <rFont val="Calibri"/>
        <family val="2"/>
        <charset val="204"/>
        <scheme val="minor"/>
      </rPr>
      <t xml:space="preserve">
Frequency converter rated power not less than 7.5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 xml:space="preserve">Design: in a cabinet with forced ventilation, protection rating not lower than IP54
</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 xml:space="preserve">Operating conditions:
</t>
    </r>
    <r>
      <rPr>
        <sz val="11"/>
        <color theme="1"/>
        <rFont val="Calibri"/>
        <family val="2"/>
        <charset val="204"/>
        <scheme val="minor"/>
      </rPr>
      <t>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</si>
  <si>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Calpeda NR 65/160A
Потужність двигуна встановленого насоса: 7.5 кВт
</t>
    </r>
    <r>
      <rPr>
        <sz val="10"/>
        <rFont val="Arial"/>
        <family val="2"/>
        <charset val="204"/>
      </rPr>
      <t>Відстань від насоса до встановлення ЧП:  ~ 50 м.</t>
    </r>
    <r>
      <rPr>
        <sz val="10"/>
        <color rgb="FFFF0000"/>
        <rFont val="Arial"/>
        <family val="2"/>
        <charset val="204"/>
      </rPr>
      <t xml:space="preserve">
</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sz val="11"/>
        <color theme="1"/>
        <rFont val="Calibri"/>
        <family val="2"/>
        <charset val="204"/>
        <scheme val="minor"/>
      </rPr>
      <t xml:space="preserve">
Частотний перетворювач номінальною потужністю не менше 7,5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0"/>
        <color rgb="FFFF0000"/>
        <rFont val="Arial"/>
        <family val="2"/>
        <charset val="204"/>
      </rPr>
      <t xml:space="preserve">
</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 xml:space="preserve">Умови експлуатації:
</t>
    </r>
    <r>
      <rPr>
        <sz val="11"/>
        <color theme="1"/>
        <rFont val="Calibri"/>
        <family val="2"/>
        <charset val="204"/>
        <scheme val="minor"/>
      </rPr>
      <t>Температура навколишнього середовища: -10°C до +40°C
Найбільша відносна вологість,% при 40 °С : 95</t>
    </r>
  </si>
  <si>
    <t>Перетворювач частоти  потужністю 18,5 кВ</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</si>
  <si>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ITT Vogel LMN80-160
Motor power of installed pump: 18,5 kW
</t>
    </r>
    <r>
      <rPr>
        <sz val="10"/>
        <rFont val="Arial"/>
        <family val="2"/>
        <charset val="204"/>
      </rPr>
      <t>Distance from the pump to FC installation:  ~ 50 m.</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sz val="11"/>
        <color theme="1"/>
        <rFont val="Calibri"/>
        <family val="2"/>
        <charset val="204"/>
        <scheme val="minor"/>
      </rPr>
      <t xml:space="preserve">
Frequency converter with a nominal power of not less than 18.5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Design: in a cabinet with forced ventilation, protection rating not lower than IP54</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xml:space="preserve">
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</si>
  <si>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ITT Vogel LMN80-160
Потужність двигуна встановленого насоса: 18,5 кВт
</t>
    </r>
    <r>
      <rPr>
        <sz val="10"/>
        <rFont val="Arial"/>
        <family val="2"/>
        <charset val="204"/>
      </rPr>
      <t xml:space="preserve">Відстань від насоса до встановлення ЧП:  ~ 50 м.
</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b/>
        <sz val="10"/>
        <color theme="1"/>
        <rFont val="Arial"/>
        <family val="2"/>
        <charset val="204"/>
      </rPr>
      <t xml:space="preserve">
</t>
    </r>
    <r>
      <rPr>
        <sz val="11"/>
        <color theme="1"/>
        <rFont val="Calibri"/>
        <family val="2"/>
        <charset val="204"/>
        <scheme val="minor"/>
      </rPr>
      <t xml:space="preserve">Частотний перетворювач номінальною потужністю не менше 18,5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 xml:space="preserve">Виконання: у шафі з примусовою вентеляцією, ступінь захисту не нижче IP 54
</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 xml:space="preserve">Умови експлуатації:
</t>
    </r>
    <r>
      <rPr>
        <sz val="11"/>
        <color theme="1"/>
        <rFont val="Calibri"/>
        <family val="2"/>
        <charset val="204"/>
        <scheme val="minor"/>
      </rPr>
      <t>Температура навколишнього середовища: -10°C до +40°C
Найбільша відносна вологість,% при 40 °С: 95</t>
    </r>
  </si>
  <si>
    <t>Frequency converter  3 kW capacity</t>
  </si>
  <si>
    <t>Перетворювач частоти потужністю 3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</si>
  <si>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Calpeda NR 50160В/A
Motor power of installed pump: 3 kW</t>
    </r>
    <r>
      <rPr>
        <sz val="10"/>
        <color rgb="FFFF0000"/>
        <rFont val="Arial"/>
        <family val="2"/>
        <charset val="204"/>
      </rPr>
      <t xml:space="preserve">
</t>
    </r>
    <r>
      <rPr>
        <sz val="10"/>
        <rFont val="Arial"/>
        <family val="2"/>
        <charset val="204"/>
      </rPr>
      <t>Distance from the pump to FC installation:  ~ 50 m.</t>
    </r>
    <r>
      <rPr>
        <sz val="10"/>
        <color rgb="FFFF0000"/>
        <rFont val="Arial"/>
        <family val="2"/>
        <charset val="204"/>
      </rPr>
      <t xml:space="preserve">
</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b/>
        <sz val="10"/>
        <color theme="1"/>
        <rFont val="Arial"/>
        <family val="2"/>
        <charset val="204"/>
      </rPr>
      <t xml:space="preserve">
</t>
    </r>
    <r>
      <rPr>
        <sz val="11"/>
        <color theme="1"/>
        <rFont val="Calibri"/>
        <family val="2"/>
        <charset val="204"/>
        <scheme val="minor"/>
      </rPr>
      <t xml:space="preserve">Frequency converter with a nominal power of not less than 3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Design: in a cabinet with forced ventilation, protection rating not lower than IP54</t>
    </r>
    <r>
      <rPr>
        <sz val="10"/>
        <color rgb="FFFF0000"/>
        <rFont val="Arial"/>
        <family val="2"/>
        <charset val="204"/>
      </rPr>
      <t xml:space="preserve">
</t>
    </r>
    <r>
      <rPr>
        <sz val="11"/>
        <color theme="1"/>
        <rFont val="Calibri"/>
        <family val="2"/>
        <charset val="204"/>
        <scheme val="minor"/>
      </rPr>
      <t xml:space="preserve">
</t>
    </r>
    <r>
      <rPr>
        <u/>
        <sz val="10"/>
        <color theme="1"/>
        <rFont val="Arial"/>
        <family val="2"/>
        <charset val="204"/>
      </rPr>
      <t xml:space="preserve">Protection:
</t>
    </r>
    <r>
      <rPr>
        <sz val="11"/>
        <color theme="1"/>
        <rFont val="Calibri"/>
        <family val="2"/>
        <charset val="204"/>
        <scheme val="minor"/>
      </rPr>
      <t xml:space="preserve">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xml:space="preserve">
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</si>
  <si>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Calpeda NR 50160В/A
Потужність двигуна встановленого насоса: 3 кВт
</t>
    </r>
    <r>
      <rPr>
        <sz val="10"/>
        <rFont val="Arial"/>
        <family val="2"/>
        <charset val="204"/>
      </rPr>
      <t>Відстань від насоса до встановлення ЧП:  ~ 50 м.</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sz val="11"/>
        <color theme="1"/>
        <rFont val="Calibri"/>
        <family val="2"/>
        <charset val="204"/>
        <scheme val="minor"/>
      </rPr>
      <t xml:space="preserve">
Частотний перетворювач номінальною потужністю не менше 3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xml:space="preserve">
Температура навколишнього середовища: -10°C до +40°C
Найбільша відносна вологість,% при 40 °С : 95</t>
    </r>
  </si>
  <si>
    <t>Перетворювач частоти потужністю 18,5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</si>
  <si>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Grundfos NB 65-160/177
Motor power of installed pump: 18,5 kW
</t>
    </r>
    <r>
      <rPr>
        <sz val="10"/>
        <rFont val="Arial"/>
        <family val="2"/>
        <charset val="204"/>
      </rPr>
      <t>Distance from the pump to FC installation:  ~ 50 m.</t>
    </r>
    <r>
      <rPr>
        <sz val="10"/>
        <color rgb="FFFF0000"/>
        <rFont val="Arial"/>
        <family val="2"/>
        <charset val="204"/>
      </rPr>
      <t xml:space="preserve">
</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 xml:space="preserve">General:
</t>
    </r>
    <r>
      <rPr>
        <sz val="11"/>
        <color theme="1"/>
        <rFont val="Calibri"/>
        <family val="2"/>
        <charset val="204"/>
        <scheme val="minor"/>
      </rPr>
      <t xml:space="preserve">Frequency converter with a rated power of at least 18.5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 xml:space="preserve">Design: in a cabinet with forced ventilation, protection rating not lower than IP54
</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xml:space="preserve">
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</si>
  <si>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Grundfos NB 65-160/177
Потужність двигуна встановленого насоса: 18,5 кВт
</t>
    </r>
    <r>
      <rPr>
        <sz val="10"/>
        <rFont val="Arial"/>
        <family val="2"/>
        <charset val="204"/>
      </rPr>
      <t xml:space="preserve">Відстань від насоса до встановлення ЧП:  ~ 50 м.
</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sz val="11"/>
        <color theme="1"/>
        <rFont val="Calibri"/>
        <family val="2"/>
        <charset val="204"/>
        <scheme val="minor"/>
      </rPr>
      <t xml:space="preserve">
Частотний перетворювач номінальною потужністю не менше 18,5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0"/>
        <color rgb="FFFF0000"/>
        <rFont val="Arial"/>
        <family val="2"/>
        <charset val="204"/>
      </rPr>
      <t xml:space="preserve">
</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Температура навколишнього середовища: -10°C до +40°C
Найбільша відносна вологість,% при 40 °С : 95</t>
    </r>
  </si>
  <si>
    <t>2.11</t>
  </si>
  <si>
    <t>Frequency converter  30 kW capacity</t>
  </si>
  <si>
    <t>Перетворювач частоти  потужністю 30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</si>
  <si>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Grundfos NB 125-315/317
Motor power of installed pump: 30 kW
</t>
    </r>
    <r>
      <rPr>
        <sz val="10"/>
        <rFont val="Arial"/>
        <family val="2"/>
        <charset val="204"/>
      </rPr>
      <t>Distance from the pump to FC installation:  ~ 50 m.</t>
    </r>
    <r>
      <rPr>
        <sz val="11"/>
        <color theme="1"/>
        <rFont val="Calibri"/>
        <family val="2"/>
        <charset val="204"/>
        <scheme val="minor"/>
      </rPr>
      <t xml:space="preserve">
</t>
    </r>
    <r>
      <rPr>
        <b/>
        <sz val="10"/>
        <color theme="1"/>
        <rFont val="Arial"/>
        <family val="2"/>
        <charset val="204"/>
      </rPr>
      <t xml:space="preserve">
Requirements for the Frequency Converter:
</t>
    </r>
    <r>
      <rPr>
        <u/>
        <sz val="10"/>
        <color theme="1"/>
        <rFont val="Arial"/>
        <family val="2"/>
        <charset val="204"/>
      </rPr>
      <t>General:</t>
    </r>
    <r>
      <rPr>
        <b/>
        <sz val="10"/>
        <color theme="1"/>
        <rFont val="Arial"/>
        <family val="2"/>
        <charset val="204"/>
      </rPr>
      <t xml:space="preserve">
</t>
    </r>
    <r>
      <rPr>
        <sz val="11"/>
        <color theme="1"/>
        <rFont val="Calibri"/>
        <family val="2"/>
        <charset val="204"/>
        <scheme val="minor"/>
      </rPr>
      <t xml:space="preserve">Frequency converter rated power not less than 30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 xml:space="preserve">Design: in a cabinet with forced ventilation, protection rating not lower than IP54
</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 xml:space="preserve">Additional protection:
</t>
    </r>
    <r>
      <rPr>
        <sz val="11"/>
        <color theme="1"/>
        <rFont val="Calibri"/>
        <family val="2"/>
        <charset val="204"/>
        <scheme val="minor"/>
      </rPr>
      <t xml:space="preserve">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xml:space="preserve">
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</si>
  <si>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Grundfos NB 125-315/317
Потужність двигуна встановленого насоса: 30 кВт
</t>
    </r>
    <r>
      <rPr>
        <sz val="10"/>
        <rFont val="Arial"/>
        <family val="2"/>
        <charset val="204"/>
      </rPr>
      <t xml:space="preserve">Відстань від насоса до встановлення ЧП:  ~ 50 м.
</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b/>
        <sz val="10"/>
        <color theme="1"/>
        <rFont val="Arial"/>
        <family val="2"/>
        <charset val="204"/>
      </rPr>
      <t xml:space="preserve">
</t>
    </r>
    <r>
      <rPr>
        <sz val="11"/>
        <color theme="1"/>
        <rFont val="Calibri"/>
        <family val="2"/>
        <charset val="204"/>
        <scheme val="minor"/>
      </rPr>
      <t xml:space="preserve">Частотний перетворювач номінальною потужністю не менше 30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1"/>
        <color theme="1"/>
        <rFont val="Calibri"/>
        <family val="2"/>
        <charset val="204"/>
        <scheme val="minor"/>
      </rPr>
      <t xml:space="preserve">
</t>
    </r>
    <r>
      <rPr>
        <u/>
        <sz val="10"/>
        <color theme="1"/>
        <rFont val="Arial"/>
        <family val="2"/>
        <charset val="204"/>
      </rPr>
      <t xml:space="preserve">Захист:
</t>
    </r>
    <r>
      <rPr>
        <sz val="11"/>
        <color theme="1"/>
        <rFont val="Calibri"/>
        <family val="2"/>
        <charset val="204"/>
        <scheme val="minor"/>
      </rPr>
      <t xml:space="preserve">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 xml:space="preserve">
Умови експлуатації:
</t>
    </r>
    <r>
      <rPr>
        <sz val="11"/>
        <color theme="1"/>
        <rFont val="Calibri"/>
        <family val="2"/>
        <charset val="204"/>
        <scheme val="minor"/>
      </rPr>
      <t>Температура навколишнього середовища: -10°C до +40°C
Найбільша відносна вологість,% при 40 °С : 95</t>
    </r>
  </si>
  <si>
    <t>2.12</t>
  </si>
  <si>
    <t>Frequency converter  4 kW capacity</t>
  </si>
  <si>
    <t>Перетворювач частоти потужністю 4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</si>
  <si>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Grundfos LPD 100-125/124 A-F-A-BUBE
Motor power of installed pump: 4 kW
</t>
    </r>
    <r>
      <rPr>
        <sz val="10"/>
        <rFont val="Arial"/>
        <family val="2"/>
        <charset val="204"/>
      </rPr>
      <t>Distance from the pump to FC installation:  ~ 50 m.</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sz val="11"/>
        <color theme="1"/>
        <rFont val="Calibri"/>
        <family val="2"/>
        <charset val="204"/>
        <scheme val="minor"/>
      </rPr>
      <t xml:space="preserve">
Frequency converter with a nominal power of not less than 4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 xml:space="preserve">Design: in a cabinet with forced ventilation, protection rating not lower than IP54
</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 xml:space="preserve">
Additional protection:
</t>
    </r>
    <r>
      <rPr>
        <sz val="11"/>
        <color theme="1"/>
        <rFont val="Calibri"/>
        <family val="2"/>
        <charset val="204"/>
        <scheme val="minor"/>
      </rPr>
      <t xml:space="preserve">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</si>
  <si>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Grundfos NB 100-315/316 
Потужність двигуна встановленого насоса: 22 кВт
</t>
    </r>
    <r>
      <rPr>
        <sz val="10"/>
        <rFont val="Arial"/>
        <family val="2"/>
        <charset val="204"/>
      </rPr>
      <t>Відстань від насоса до встановлення ЧП:  ~ 50 м.</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 xml:space="preserve">Загальні:
</t>
    </r>
    <r>
      <rPr>
        <sz val="11"/>
        <color theme="1"/>
        <rFont val="Calibri"/>
        <family val="2"/>
        <charset val="204"/>
        <scheme val="minor"/>
      </rPr>
      <t xml:space="preserve">Частотний перетворювач номінальною потужністю не менше 22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xml:space="preserve">
Температура навколишнього середовища: -10°C до +40°C
Найбільша відносна вологість,% при 40 °С : 95</t>
    </r>
  </si>
  <si>
    <t>2.13</t>
  </si>
  <si>
    <t>Перетворювач частоти потужністю 22 кВт</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</si>
  <si>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Grundfos NB 100-315/316 
Motor power of installed pump: 22 kW
</t>
    </r>
    <r>
      <rPr>
        <sz val="10"/>
        <rFont val="Arial"/>
        <family val="2"/>
        <charset val="204"/>
      </rPr>
      <t>Distance from the pump to FC installation:  ~ 50 m.</t>
    </r>
    <r>
      <rPr>
        <sz val="11"/>
        <color theme="1"/>
        <rFont val="Calibri"/>
        <family val="2"/>
        <charset val="204"/>
        <scheme val="minor"/>
      </rPr>
      <t xml:space="preserve">
</t>
    </r>
    <r>
      <rPr>
        <b/>
        <sz val="10"/>
        <color theme="1"/>
        <rFont val="Arial"/>
        <family val="2"/>
        <charset val="204"/>
      </rPr>
      <t xml:space="preserve">Requirements for the Frequency Converter:
</t>
    </r>
    <r>
      <rPr>
        <u/>
        <sz val="10"/>
        <color theme="1"/>
        <rFont val="Arial"/>
        <family val="2"/>
        <charset val="204"/>
      </rPr>
      <t>General:</t>
    </r>
    <r>
      <rPr>
        <sz val="11"/>
        <color theme="1"/>
        <rFont val="Calibri"/>
        <family val="2"/>
        <charset val="204"/>
        <scheme val="minor"/>
      </rPr>
      <t xml:space="preserve">
Frequency converter with a nominal power of not less than 22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Design: in a cabinet with forced ventilation, protection rating not lower than IP54</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 xml:space="preserve">
Additional protection:
</t>
    </r>
    <r>
      <rPr>
        <sz val="11"/>
        <color theme="1"/>
        <rFont val="Calibri"/>
        <family val="2"/>
        <charset val="204"/>
        <scheme val="minor"/>
      </rPr>
      <t xml:space="preserve">Under- and overvoltage protection of supply network: Yes
Phase loss protection in three-phase thermal motor protection: Yes
</t>
    </r>
    <r>
      <rPr>
        <u/>
        <sz val="10"/>
        <color theme="1"/>
        <rFont val="Arial"/>
        <family val="2"/>
        <charset val="204"/>
      </rPr>
      <t>Operating conditions</t>
    </r>
    <r>
      <rPr>
        <sz val="11"/>
        <color theme="1"/>
        <rFont val="Calibri"/>
        <family val="2"/>
        <charset val="204"/>
        <scheme val="minor"/>
      </rPr>
      <t>:
Ambient temperature: –10°C to +40°C
Maximum relative humidity at 40°C: 95%</t>
    </r>
  </si>
  <si>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Grundfos LPD 100-125/124 A-F-A-BUBE
Потужність двигуна встановленого насоса: 4 кВт
</t>
    </r>
    <r>
      <rPr>
        <sz val="10"/>
        <rFont val="Arial"/>
        <family val="2"/>
        <charset val="204"/>
      </rPr>
      <t>Відстань від насоса до встановлення ЧП:  ~ 50 м.</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 xml:space="preserve">Загальні:
</t>
    </r>
    <r>
      <rPr>
        <sz val="11"/>
        <color theme="1"/>
        <rFont val="Calibri"/>
        <family val="2"/>
        <charset val="204"/>
        <scheme val="minor"/>
      </rPr>
      <t xml:space="preserve">Частотний перетворювач номінальною потужністю не менше 4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xml:space="preserve">
Температура навколишнього середовища: -10°C до +40°C
Найбільша відносна вологість,% при 40 °С : 95</t>
    </r>
  </si>
  <si>
    <t>2.14</t>
  </si>
  <si>
    <t>Frequency converter  45 kW capacity</t>
  </si>
  <si>
    <t>Перетворювач частоти  потужністю 45 кВт</t>
  </si>
  <si>
    <r>
      <rPr>
        <b/>
        <sz val="10"/>
        <color theme="1"/>
        <rFont val="Arial"/>
        <family val="2"/>
        <charset val="204"/>
      </rPr>
      <t>Параметри існуючого обладнання у Реціпієнта:</t>
    </r>
    <r>
      <rPr>
        <sz val="11"/>
        <color theme="1"/>
        <rFont val="Calibri"/>
        <family val="2"/>
        <charset val="204"/>
        <scheme val="minor"/>
      </rPr>
      <t xml:space="preserve">
Тип та призначення обладнання: мережевий насос
Насос, що встановлено: Grundfos LPD 100-125/124 A-F-A-BUBE
Потужність двигуна встановленого насоса: 45 кВт
</t>
    </r>
    <r>
      <rPr>
        <sz val="10"/>
        <rFont val="Arial"/>
        <family val="2"/>
        <charset val="204"/>
      </rPr>
      <t>Відстань від насоса до встановлення ЧП:  ~ 50 м.</t>
    </r>
    <r>
      <rPr>
        <sz val="11"/>
        <color theme="1"/>
        <rFont val="Calibri"/>
        <family val="2"/>
        <charset val="204"/>
        <scheme val="minor"/>
      </rPr>
      <t xml:space="preserve">
</t>
    </r>
    <r>
      <rPr>
        <b/>
        <sz val="10"/>
        <color theme="1"/>
        <rFont val="Arial"/>
        <family val="2"/>
        <charset val="204"/>
      </rPr>
      <t xml:space="preserve">Вимоги до Частотного Перетворювача (ЧП):
</t>
    </r>
    <r>
      <rPr>
        <u/>
        <sz val="10"/>
        <color theme="1"/>
        <rFont val="Arial"/>
        <family val="2"/>
        <charset val="204"/>
      </rPr>
      <t>Загальні:</t>
    </r>
    <r>
      <rPr>
        <b/>
        <sz val="10"/>
        <color theme="1"/>
        <rFont val="Arial"/>
        <family val="2"/>
        <charset val="204"/>
      </rPr>
      <t xml:space="preserve">
</t>
    </r>
    <r>
      <rPr>
        <sz val="11"/>
        <color theme="1"/>
        <rFont val="Calibri"/>
        <family val="2"/>
        <charset val="204"/>
        <scheme val="minor"/>
      </rPr>
      <t xml:space="preserve">Частотний перетворювач номінальною потужністю не менше 45 кВт
Напруга мережі живлення: 3ф,  380-480 В ±10%
Частота мережі живлення 50/60 Гц ±5%
Можливість як векторного так і скалярного керування
Інтерфейс та протокол зв'язку: Modbus RTU або Modbus TCP або Ethernet
Режим керування:  Ручний та автоматичний
Вид керування: місцеве (вбудований пульт керування) або зовнішня керуюча система (компьютер, контролер і т.п.): Місцеве та зовнішня
</t>
    </r>
    <r>
      <rPr>
        <sz val="10"/>
        <rFont val="Arial"/>
        <family val="2"/>
        <charset val="204"/>
      </rPr>
      <t>Виконання: у шафі з примусовою вентеляцією, ступінь захисту не нижче IP 54</t>
    </r>
    <r>
      <rPr>
        <sz val="10"/>
        <color rgb="FFFF0000"/>
        <rFont val="Arial"/>
        <family val="2"/>
        <charset val="204"/>
      </rPr>
      <t xml:space="preserve">
</t>
    </r>
    <r>
      <rPr>
        <sz val="11"/>
        <color theme="1"/>
        <rFont val="Calibri"/>
        <family val="2"/>
        <charset val="204"/>
        <scheme val="minor"/>
      </rPr>
      <t xml:space="preserve">
</t>
    </r>
    <r>
      <rPr>
        <u/>
        <sz val="10"/>
        <color theme="1"/>
        <rFont val="Arial"/>
        <family val="2"/>
        <charset val="204"/>
      </rPr>
      <t>Захист:</t>
    </r>
    <r>
      <rPr>
        <sz val="11"/>
        <color theme="1"/>
        <rFont val="Calibri"/>
        <family val="2"/>
        <charset val="204"/>
        <scheme val="minor"/>
      </rPr>
      <t xml:space="preserve">
Від короткого замикання, заклинювання ротора: Так
Вимкнення Моменту (STO): Так
Перевантаження струмом: Так
Тепловий захист двигуна та приводу: Так
</t>
    </r>
    <r>
      <rPr>
        <u/>
        <sz val="10"/>
        <color theme="1"/>
        <rFont val="Arial"/>
        <family val="2"/>
        <charset val="204"/>
      </rPr>
      <t>Додатковий захист:</t>
    </r>
    <r>
      <rPr>
        <sz val="11"/>
        <color theme="1"/>
        <rFont val="Calibri"/>
        <family val="2"/>
        <charset val="204"/>
        <scheme val="minor"/>
      </rPr>
      <t xml:space="preserve">
Знижена та підвищена напруга мережі живлення: Так 
Втрата фаз у трифазному тепловому захисті двигуна: Так
</t>
    </r>
    <r>
      <rPr>
        <u/>
        <sz val="10"/>
        <color theme="1"/>
        <rFont val="Arial"/>
        <family val="2"/>
        <charset val="204"/>
      </rPr>
      <t>Умови експлуатації:</t>
    </r>
    <r>
      <rPr>
        <sz val="11"/>
        <color theme="1"/>
        <rFont val="Calibri"/>
        <family val="2"/>
        <charset val="204"/>
        <scheme val="minor"/>
      </rPr>
      <t xml:space="preserve">
Температура навколишнього середовища: -10°C до +40°C
Найбільша відносна вологість,% при 40 °С : 95</t>
    </r>
  </si>
  <si>
    <r>
      <rPr>
        <b/>
        <sz val="9"/>
        <color rgb="FF000000"/>
        <rFont val="Arial"/>
        <family val="2"/>
        <charset val="204"/>
      </rPr>
      <t xml:space="preserve">Сума, </t>
    </r>
    <r>
      <rPr>
        <b/>
        <sz val="9"/>
        <color rgb="FFFF0000"/>
        <rFont val="Arial"/>
        <family val="2"/>
      </rPr>
      <t>Євро</t>
    </r>
    <r>
      <rPr>
        <b/>
        <sz val="9"/>
        <color rgb="FF000000"/>
        <rFont val="Arial"/>
        <family val="2"/>
        <charset val="204"/>
      </rPr>
      <t xml:space="preserve">
Amount,</t>
    </r>
    <r>
      <rPr>
        <b/>
        <sz val="9"/>
        <color rgb="FFFF0000"/>
        <rFont val="Arial"/>
        <family val="2"/>
        <charset val="204"/>
      </rPr>
      <t xml:space="preserve"> EUR</t>
    </r>
  </si>
  <si>
    <r>
      <rPr>
        <b/>
        <sz val="9"/>
        <color rgb="FF000000"/>
        <rFont val="Arial"/>
        <family val="2"/>
        <charset val="204"/>
      </rPr>
      <t xml:space="preserve">Ціна, </t>
    </r>
    <r>
      <rPr>
        <b/>
        <sz val="9"/>
        <color rgb="FFFF0000"/>
        <rFont val="Arial"/>
        <family val="2"/>
      </rPr>
      <t>Євро</t>
    </r>
    <r>
      <rPr>
        <b/>
        <sz val="9"/>
        <color rgb="FF000000"/>
        <rFont val="Arial"/>
        <family val="2"/>
        <charset val="204"/>
      </rPr>
      <t xml:space="preserve">
Price </t>
    </r>
    <r>
      <rPr>
        <b/>
        <sz val="9"/>
        <color rgb="FFFF0000"/>
        <rFont val="Arial"/>
        <family val="2"/>
      </rPr>
      <t>EUR</t>
    </r>
    <r>
      <rPr>
        <b/>
        <sz val="9"/>
        <color rgb="FFFF0000"/>
        <rFont val="Arial"/>
        <family val="2"/>
        <charset val="204"/>
      </rPr>
      <t xml:space="preserve"> </t>
    </r>
  </si>
  <si>
    <r>
      <t xml:space="preserve">The price must include all applicable charges, to be paid, including </t>
    </r>
    <r>
      <rPr>
        <b/>
        <sz val="8"/>
        <color rgb="FFFF0000"/>
        <rFont val="Arial"/>
        <family val="2"/>
        <charset val="204"/>
      </rPr>
      <t>excluding VAT</t>
    </r>
    <r>
      <rPr>
        <b/>
        <sz val="8"/>
        <color theme="1"/>
        <rFont val="Arial"/>
        <family val="2"/>
      </rPr>
      <t xml:space="preserve">
Ціна повинна включати всі відповідні збори, що підлягають сплаті, </t>
    </r>
    <r>
      <rPr>
        <b/>
        <sz val="8"/>
        <color rgb="FFFF0000"/>
        <rFont val="Arial"/>
        <family val="2"/>
        <charset val="204"/>
      </rPr>
      <t>без ПДВ</t>
    </r>
  </si>
  <si>
    <r>
      <t>а) Видаткова накладна
б) Гарантійний талон</t>
    </r>
    <r>
      <rPr>
        <i/>
        <sz val="9"/>
        <color theme="1"/>
        <rFont val="Arial"/>
        <family val="2"/>
        <charset val="204"/>
      </rPr>
      <t xml:space="preserve"> (з печаткою виробника та/або Продавця)</t>
    </r>
  </si>
  <si>
    <r>
      <t>a) Delivery note
b) Warranty certificate</t>
    </r>
    <r>
      <rPr>
        <i/>
        <sz val="9"/>
        <color theme="1"/>
        <rFont val="Arial"/>
        <family val="2"/>
        <charset val="204"/>
      </rPr>
      <t xml:space="preserve"> (with stamp of manufacture and/or Seller)</t>
    </r>
  </si>
  <si>
    <t>Torgovaya, 2a, Chornomorsk, Odesa region, 68000</t>
  </si>
  <si>
    <t>Вул. Торгова, 2а, м. Чорноморськ, Одеська область, 68000</t>
  </si>
  <si>
    <t>KP "CHORNOMORSKTEPLOENERGO"</t>
  </si>
  <si>
    <t>КП "ЧОРНОМОРСЬКТЕПЛОЕНЕРГО"</t>
  </si>
  <si>
    <t>Torgovaya, 2a, Chornomorsk, Odesa region, 68001</t>
  </si>
  <si>
    <t>Torgovaya, 2a, Chornomorsk, Odesa region, 68002</t>
  </si>
  <si>
    <t>Torgovaya, 2a, Chornomorsk, Odesa region, 68003</t>
  </si>
  <si>
    <t>Torgovaya, 2a, Chornomorsk, Odesa region, 68004</t>
  </si>
  <si>
    <t>Torgovaya, 2a, Chornomorsk, Odesa region, 68005</t>
  </si>
  <si>
    <t>Heroiv Nebesnoi Sotni Street, 5В, Korosten city, Zhytomyr Region</t>
  </si>
  <si>
    <t>вул. Героїв Небесної Сотні, 5В, м. Коростень, Житомирська обл.</t>
  </si>
  <si>
    <t>KP "HEATING SUPPLY"</t>
  </si>
  <si>
    <t>КП "ТЕПЛОЗАБЕЗПЕЧЕННЯ"</t>
  </si>
  <si>
    <t>Torgovaya, 2a, Chornomorsk, Odesa region, 68006</t>
  </si>
  <si>
    <r>
      <rPr>
        <b/>
        <sz val="10"/>
        <color theme="1"/>
        <rFont val="Arial"/>
        <family val="2"/>
        <charset val="204"/>
      </rPr>
      <t>Parameters of existing equipment:</t>
    </r>
    <r>
      <rPr>
        <sz val="11"/>
        <color theme="1"/>
        <rFont val="Calibri"/>
        <family val="2"/>
        <charset val="204"/>
        <scheme val="minor"/>
      </rPr>
      <t xml:space="preserve">
Type and purpose of equipment: network pump
Pump installed: Willo IL150/340-45/4
Motor power of installed pump: 45 kW
</t>
    </r>
    <r>
      <rPr>
        <sz val="10"/>
        <rFont val="Arial"/>
        <family val="2"/>
        <charset val="204"/>
      </rPr>
      <t xml:space="preserve">Distance from the pump to FC installation:  ~ 50 m.
</t>
    </r>
    <r>
      <rPr>
        <b/>
        <sz val="10"/>
        <color theme="1"/>
        <rFont val="Arial"/>
        <family val="2"/>
        <charset val="204"/>
      </rPr>
      <t xml:space="preserve">
Requirements for the Frequency Converter:
</t>
    </r>
    <r>
      <rPr>
        <u/>
        <sz val="10"/>
        <color theme="1"/>
        <rFont val="Arial"/>
        <family val="2"/>
        <charset val="204"/>
      </rPr>
      <t>General:</t>
    </r>
    <r>
      <rPr>
        <b/>
        <sz val="10"/>
        <color theme="1"/>
        <rFont val="Arial"/>
        <family val="2"/>
        <charset val="204"/>
      </rPr>
      <t xml:space="preserve">
</t>
    </r>
    <r>
      <rPr>
        <sz val="11"/>
        <color theme="1"/>
        <rFont val="Calibri"/>
        <family val="2"/>
        <charset val="204"/>
        <scheme val="minor"/>
      </rPr>
      <t xml:space="preserve">Frequency converter with a rated power of at least 45 kW
Supply voltage: 3-phase, 380–480 V ±10%
Supply frequency: 50/60 Hz ±5%
Control capability: both vector and scalar control
Communication interface and protocol: Modbus RTU, Modbus TCP, or Ethernet
Control mode: Manual and automatic
Control type: local (built-in control panel) or external control system (computer, controller, etc.): Local and external
</t>
    </r>
    <r>
      <rPr>
        <sz val="10"/>
        <rFont val="Arial"/>
        <family val="2"/>
        <charset val="204"/>
      </rPr>
      <t>Design: in a cabinet with forced ventilation, protection rating not lower than IP54</t>
    </r>
    <r>
      <rPr>
        <sz val="11"/>
        <color theme="1"/>
        <rFont val="Calibri"/>
        <family val="2"/>
        <charset val="204"/>
        <scheme val="minor"/>
      </rPr>
      <t xml:space="preserve">
</t>
    </r>
    <r>
      <rPr>
        <u/>
        <sz val="10"/>
        <color theme="1"/>
        <rFont val="Arial"/>
        <family val="2"/>
        <charset val="204"/>
      </rPr>
      <t>Protection:</t>
    </r>
    <r>
      <rPr>
        <sz val="11"/>
        <color theme="1"/>
        <rFont val="Calibri"/>
        <family val="2"/>
        <charset val="204"/>
        <scheme val="minor"/>
      </rPr>
      <t xml:space="preserve">
Short-circuit and rotor lock protection: Yes
Safe Torque Off (STO): Yes
Overcurrent protection: Yes
Thermal protection of motor and drive: Yes
</t>
    </r>
    <r>
      <rPr>
        <u/>
        <sz val="10"/>
        <color theme="1"/>
        <rFont val="Arial"/>
        <family val="2"/>
        <charset val="204"/>
      </rPr>
      <t>Additional protection:</t>
    </r>
    <r>
      <rPr>
        <sz val="11"/>
        <color theme="1"/>
        <rFont val="Calibri"/>
        <family val="2"/>
        <charset val="204"/>
        <scheme val="minor"/>
      </rPr>
      <t xml:space="preserve">
Under- and overvoltage protection of supply network: Yes
Phase loss protection in three-phase thermal motor protection: Yes
</t>
    </r>
    <r>
      <rPr>
        <u/>
        <sz val="10"/>
        <color theme="1"/>
        <rFont val="Arial"/>
        <family val="2"/>
        <charset val="204"/>
      </rPr>
      <t xml:space="preserve">
Operating conditions:
</t>
    </r>
    <r>
      <rPr>
        <sz val="11"/>
        <color theme="1"/>
        <rFont val="Calibri"/>
        <family val="2"/>
        <charset val="204"/>
        <scheme val="minor"/>
      </rPr>
      <t>Ambient temperature: –10°C to +40°C
Maximum relative humidity at 40°C: 95%</t>
    </r>
    <r>
      <rPr>
        <sz val="10"/>
        <color theme="1"/>
        <rFont val="Arial"/>
        <family val="2"/>
        <charset val="204"/>
      </rPr>
      <t xml:space="preserve">
</t>
    </r>
  </si>
  <si>
    <t>Учасники тендера можуть надавати свої пропозиції на всі або на окремі лоти. Переможець або переможці тендера будуть визначені окремо по кожному лоту. Пропозиції, що містять не всі позиції по лоту розглядатися не будуть (по таким неповним лотам).</t>
  </si>
  <si>
    <t>Bidders may submit their bids for all or individual lots. The tender winner(s) will be determined separately for each lot. Bids that do not contain all items in the lot will not be considered (for such incomplete lots).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</si>
</sst>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EUR]"/>
  </numFmts>
  <fonts count="79"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name val="Arial"/>
      <family val="2"/>
      <charset val="204"/>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b/>
      <sz val="10"/>
      <color rgb="FFFF0000"/>
      <name val="Arial"/>
      <family val="2"/>
      <charset val="204"/>
    </font>
    <font>
      <sz val="9"/>
      <color rgb="FFFF0000"/>
      <name val="Arial"/>
      <family val="2"/>
      <charset val="204"/>
    </font>
    <font>
      <sz val="8"/>
      <name val="Calibri"/>
      <family val="2"/>
      <charset val="204"/>
      <scheme val="minor"/>
    </font>
    <font>
      <b/>
      <sz val="9"/>
      <color theme="1"/>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8"/>
      <color rgb="FFFF0000"/>
      <name val="Arial"/>
      <family val="2"/>
      <charset val="204"/>
    </font>
    <font>
      <b/>
      <sz val="11"/>
      <color rgb="FFFF0000"/>
      <name val="Calibri"/>
      <family val="2"/>
      <scheme val="minor"/>
    </font>
    <font>
      <b/>
      <sz val="10"/>
      <color rgb="FF000000"/>
      <name val="Arial"/>
      <family val="2"/>
      <charset val="204"/>
    </font>
    <font>
      <u/>
      <sz val="10"/>
      <color rgb="FF000000"/>
      <name val="Arial"/>
      <family val="2"/>
      <charset val="204"/>
    </font>
    <font>
      <sz val="10"/>
      <color rgb="FF0070C0"/>
      <name val="Arial"/>
      <family val="2"/>
      <charset val="204"/>
    </font>
    <font>
      <u/>
      <sz val="11"/>
      <color theme="1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17">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xf numFmtId="0" fontId="78" fillId="0" borderId="0" applyNumberFormat="0" applyFill="0" applyBorder="0" applyAlignment="0" applyProtection="0"/>
  </cellStyleXfs>
  <cellXfs count="502">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5" fillId="2" borderId="1" xfId="6" applyFont="1" applyFill="1" applyBorder="1" applyAlignment="1">
      <alignment horizontal="center" vertical="center" wrapText="1"/>
    </xf>
    <xf numFmtId="0" fontId="25" fillId="0" borderId="1" xfId="6" applyFont="1" applyBorder="1" applyAlignment="1">
      <alignment horizontal="center" vertical="center" wrapText="1"/>
    </xf>
    <xf numFmtId="0" fontId="14" fillId="0" borderId="1" xfId="6" applyFont="1" applyBorder="1" applyAlignment="1">
      <alignment horizontal="left" vertical="top" wrapText="1"/>
    </xf>
    <xf numFmtId="0" fontId="2" fillId="0" borderId="0" xfId="6" applyAlignment="1">
      <alignment horizontal="left" vertical="top"/>
    </xf>
    <xf numFmtId="0" fontId="2" fillId="0" borderId="0" xfId="6" applyAlignment="1">
      <alignment horizontal="left" vertical="top" wrapText="1"/>
    </xf>
    <xf numFmtId="0" fontId="2" fillId="0" borderId="0" xfId="6" applyAlignment="1">
      <alignment vertical="top"/>
    </xf>
    <xf numFmtId="0" fontId="2" fillId="0" borderId="0" xfId="0" applyFont="1" applyAlignment="1">
      <alignment horizontal="left" wrapText="1"/>
    </xf>
    <xf numFmtId="0" fontId="2" fillId="5" borderId="8" xfId="0" applyFont="1" applyFill="1" applyBorder="1" applyAlignment="1">
      <alignment vertical="center"/>
    </xf>
    <xf numFmtId="0" fontId="2" fillId="5"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0" borderId="11" xfId="0" applyFont="1" applyBorder="1"/>
    <xf numFmtId="0" fontId="2" fillId="2" borderId="12" xfId="0" applyFont="1" applyFill="1" applyBorder="1"/>
    <xf numFmtId="0" fontId="5" fillId="2" borderId="0" xfId="0" applyFont="1" applyFill="1"/>
    <xf numFmtId="1" fontId="9" fillId="0" borderId="18" xfId="0" applyNumberFormat="1" applyFont="1" applyBorder="1" applyAlignment="1">
      <alignment horizontal="center" vertical="center"/>
    </xf>
    <xf numFmtId="0" fontId="5" fillId="0" borderId="30" xfId="0" applyFont="1" applyBorder="1" applyAlignment="1">
      <alignment horizontal="center" vertical="center" wrapText="1"/>
    </xf>
    <xf numFmtId="0" fontId="5" fillId="0" borderId="33" xfId="0" applyFont="1" applyBorder="1" applyAlignment="1">
      <alignment horizontal="center" vertical="center" wrapText="1"/>
    </xf>
    <xf numFmtId="0" fontId="25" fillId="0" borderId="34" xfId="0" applyFont="1" applyBorder="1" applyAlignment="1">
      <alignment horizontal="center" vertical="center" wrapText="1"/>
    </xf>
    <xf numFmtId="0" fontId="2" fillId="0" borderId="11" xfId="0" applyFont="1" applyBorder="1" applyAlignment="1">
      <alignment horizontal="center"/>
    </xf>
    <xf numFmtId="0" fontId="39" fillId="0" borderId="19" xfId="0" applyFont="1" applyBorder="1" applyAlignment="1">
      <alignment horizontal="center" vertical="center"/>
    </xf>
    <xf numFmtId="0" fontId="42" fillId="0" borderId="19" xfId="0" applyFont="1" applyBorder="1" applyAlignment="1">
      <alignment horizontal="center" vertical="center"/>
    </xf>
    <xf numFmtId="0" fontId="39" fillId="0" borderId="0" xfId="0" applyFont="1"/>
    <xf numFmtId="4" fontId="25" fillId="0" borderId="31" xfId="0" applyNumberFormat="1" applyFont="1" applyBorder="1" applyAlignment="1">
      <alignment horizontal="center" vertical="center" wrapText="1"/>
    </xf>
    <xf numFmtId="0" fontId="25" fillId="0" borderId="32" xfId="0" applyFont="1" applyBorder="1" applyAlignment="1">
      <alignment horizontal="center" vertical="center" wrapText="1"/>
    </xf>
    <xf numFmtId="14" fontId="2" fillId="0" borderId="0" xfId="0" applyNumberFormat="1" applyFont="1" applyAlignment="1">
      <alignment horizontal="center" vertical="center"/>
    </xf>
    <xf numFmtId="9" fontId="2" fillId="0" borderId="41"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19" fillId="0" borderId="0" xfId="0" applyFont="1"/>
    <xf numFmtId="0" fontId="52" fillId="0" borderId="0" xfId="0" applyFont="1"/>
    <xf numFmtId="0" fontId="51" fillId="0" borderId="0" xfId="0" applyFont="1"/>
    <xf numFmtId="0" fontId="30" fillId="2" borderId="0" xfId="0" applyFont="1" applyFill="1" applyAlignment="1">
      <alignment horizontal="right" vertical="center" wrapText="1"/>
    </xf>
    <xf numFmtId="0" fontId="56" fillId="2" borderId="9" xfId="0" applyFont="1" applyFill="1" applyBorder="1" applyAlignment="1">
      <alignment vertical="top" wrapText="1"/>
    </xf>
    <xf numFmtId="0" fontId="56" fillId="2" borderId="12" xfId="0" applyFont="1" applyFill="1" applyBorder="1" applyAlignment="1">
      <alignment vertical="top" wrapText="1"/>
    </xf>
    <xf numFmtId="0" fontId="42" fillId="0" borderId="50" xfId="0" applyFont="1" applyBorder="1" applyAlignment="1">
      <alignment horizontal="justify" vertical="center" wrapText="1"/>
    </xf>
    <xf numFmtId="0" fontId="42" fillId="0" borderId="51" xfId="0" applyFont="1" applyBorder="1" applyAlignment="1">
      <alignment horizontal="justify" vertical="center" wrapText="1"/>
    </xf>
    <xf numFmtId="0" fontId="42"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4"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5" fillId="0" borderId="45" xfId="0" applyFont="1" applyBorder="1" applyAlignment="1">
      <alignment horizontal="center" vertical="center" wrapText="1"/>
    </xf>
    <xf numFmtId="1" fontId="9" fillId="0" borderId="14" xfId="0" applyNumberFormat="1" applyFont="1" applyBorder="1" applyAlignment="1">
      <alignment horizontal="center" vertical="center"/>
    </xf>
    <xf numFmtId="4" fontId="25" fillId="0" borderId="19" xfId="0" applyNumberFormat="1" applyFont="1" applyBorder="1" applyAlignment="1">
      <alignment horizontal="center" vertical="center" wrapText="1"/>
    </xf>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5" borderId="0" xfId="0" applyFont="1" applyFill="1" applyAlignment="1">
      <alignment vertical="center"/>
    </xf>
    <xf numFmtId="0" fontId="2" fillId="5" borderId="0" xfId="0" applyFont="1" applyFill="1" applyAlignment="1">
      <alignment vertical="center" wrapText="1"/>
    </xf>
    <xf numFmtId="0" fontId="28" fillId="2" borderId="22" xfId="0" applyFont="1" applyFill="1" applyBorder="1"/>
    <xf numFmtId="4" fontId="0" fillId="2" borderId="0" xfId="0" applyNumberFormat="1" applyFill="1" applyAlignment="1">
      <alignment horizontal="center" vertical="center"/>
    </xf>
    <xf numFmtId="0" fontId="51" fillId="0" borderId="0" xfId="0" applyFont="1" applyAlignment="1">
      <alignment vertical="top"/>
    </xf>
    <xf numFmtId="0" fontId="52" fillId="0" borderId="0" xfId="0" applyFont="1" applyAlignment="1">
      <alignment horizontal="center" vertical="center" wrapText="1"/>
    </xf>
    <xf numFmtId="0" fontId="33" fillId="0" borderId="42" xfId="0" quotePrefix="1" applyFont="1" applyBorder="1" applyAlignment="1">
      <alignment horizontal="center" vertical="center" wrapText="1"/>
    </xf>
    <xf numFmtId="49" fontId="66" fillId="0" borderId="26" xfId="0" applyNumberFormat="1" applyFont="1" applyBorder="1" applyAlignment="1">
      <alignment horizontal="center" vertical="center"/>
    </xf>
    <xf numFmtId="1" fontId="9" fillId="0" borderId="41" xfId="0" applyNumberFormat="1" applyFont="1" applyBorder="1" applyAlignment="1">
      <alignment horizontal="center" vertical="center"/>
    </xf>
    <xf numFmtId="49" fontId="66" fillId="0" borderId="42" xfId="0" applyNumberFormat="1" applyFont="1" applyBorder="1" applyAlignment="1">
      <alignment horizontal="center" vertical="center"/>
    </xf>
    <xf numFmtId="1" fontId="9" fillId="0" borderId="23"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3" fillId="0" borderId="1" xfId="0" quotePrefix="1" applyFont="1" applyBorder="1" applyAlignment="1">
      <alignment horizontal="center" vertical="center" wrapText="1"/>
    </xf>
    <xf numFmtId="165" fontId="66" fillId="2" borderId="0" xfId="0" applyNumberFormat="1" applyFont="1" applyFill="1" applyAlignment="1">
      <alignment horizontal="center" vertical="center"/>
    </xf>
    <xf numFmtId="0" fontId="25" fillId="2" borderId="0" xfId="0" applyFont="1" applyFill="1" applyAlignment="1">
      <alignment horizontal="center" vertical="center"/>
    </xf>
    <xf numFmtId="49" fontId="66" fillId="2" borderId="0" xfId="0" applyNumberFormat="1" applyFont="1" applyFill="1" applyAlignment="1">
      <alignment horizontal="center" vertical="center"/>
    </xf>
    <xf numFmtId="0" fontId="33" fillId="0" borderId="35" xfId="0" quotePrefix="1" applyFont="1" applyBorder="1" applyAlignment="1">
      <alignment horizontal="center" vertical="center" wrapText="1"/>
    </xf>
    <xf numFmtId="0" fontId="2" fillId="2" borderId="0" xfId="0" applyFont="1" applyFill="1" applyAlignment="1">
      <alignment horizontal="right"/>
    </xf>
    <xf numFmtId="0" fontId="5" fillId="0" borderId="31" xfId="0" applyFont="1" applyBorder="1" applyAlignment="1">
      <alignment horizontal="center" vertical="center" wrapText="1"/>
    </xf>
    <xf numFmtId="0" fontId="2" fillId="0" borderId="0" xfId="0" applyFont="1" applyAlignment="1">
      <alignment horizontal="right"/>
    </xf>
    <xf numFmtId="0" fontId="9" fillId="0" borderId="41" xfId="0" applyFont="1" applyBorder="1" applyAlignment="1">
      <alignment horizontal="left" vertical="center" wrapText="1"/>
    </xf>
    <xf numFmtId="0" fontId="5" fillId="0" borderId="25" xfId="0" applyFont="1" applyBorder="1" applyAlignment="1">
      <alignment horizontal="center" vertical="center" wrapText="1"/>
    </xf>
    <xf numFmtId="0" fontId="33" fillId="0" borderId="15" xfId="0" quotePrefix="1" applyFont="1" applyBorder="1" applyAlignment="1">
      <alignment horizontal="center" vertical="center" wrapText="1"/>
    </xf>
    <xf numFmtId="4" fontId="2" fillId="0" borderId="14" xfId="0" applyNumberFormat="1" applyFont="1" applyBorder="1" applyAlignment="1">
      <alignment horizontal="center" vertical="center"/>
    </xf>
    <xf numFmtId="4" fontId="66" fillId="2" borderId="49" xfId="0" applyNumberFormat="1" applyFont="1" applyFill="1" applyBorder="1" applyAlignment="1">
      <alignment horizontal="center" vertical="center"/>
    </xf>
    <xf numFmtId="4" fontId="66" fillId="2" borderId="19" xfId="0" applyNumberFormat="1" applyFont="1" applyFill="1" applyBorder="1" applyAlignment="1">
      <alignment horizontal="center" vertical="center"/>
    </xf>
    <xf numFmtId="0" fontId="26" fillId="2" borderId="0" xfId="0" applyFont="1" applyFill="1" applyAlignment="1">
      <alignment horizontal="left"/>
    </xf>
    <xf numFmtId="20" fontId="5" fillId="2" borderId="23" xfId="0" applyNumberFormat="1" applyFont="1" applyFill="1" applyBorder="1" applyAlignment="1">
      <alignment horizontal="center"/>
    </xf>
    <xf numFmtId="4" fontId="2" fillId="0" borderId="41" xfId="0" applyNumberFormat="1" applyFont="1" applyBorder="1" applyAlignment="1" applyProtection="1">
      <alignment horizontal="center" vertical="center"/>
      <protection locked="0"/>
    </xf>
    <xf numFmtId="4" fontId="2" fillId="0" borderId="1" xfId="0" applyNumberFormat="1" applyFont="1" applyBorder="1" applyAlignment="1" applyProtection="1">
      <alignment horizontal="center" vertical="center"/>
      <protection locked="0"/>
    </xf>
    <xf numFmtId="4" fontId="66" fillId="2" borderId="56" xfId="0" applyNumberFormat="1" applyFont="1" applyFill="1" applyBorder="1" applyAlignment="1">
      <alignment horizontal="center" vertical="center"/>
    </xf>
    <xf numFmtId="1" fontId="9" fillId="0" borderId="64" xfId="0" applyNumberFormat="1" applyFont="1" applyBorder="1" applyAlignment="1">
      <alignment horizontal="center" vertical="center"/>
    </xf>
    <xf numFmtId="4" fontId="2" fillId="0" borderId="64" xfId="0" applyNumberFormat="1" applyFont="1" applyBorder="1" applyAlignment="1">
      <alignment horizontal="center" vertical="center"/>
    </xf>
    <xf numFmtId="4" fontId="2" fillId="0" borderId="23" xfId="0" applyNumberFormat="1" applyFont="1" applyBorder="1" applyAlignment="1" applyProtection="1">
      <alignment horizontal="center" vertical="center"/>
      <protection locked="0"/>
    </xf>
    <xf numFmtId="4" fontId="2" fillId="0" borderId="27" xfId="0" applyNumberFormat="1" applyFont="1" applyBorder="1" applyAlignment="1" applyProtection="1">
      <alignment horizontal="center" vertical="center"/>
      <protection locked="0"/>
    </xf>
    <xf numFmtId="4" fontId="2" fillId="0" borderId="43" xfId="0" applyNumberFormat="1" applyFont="1" applyBorder="1" applyAlignment="1" applyProtection="1">
      <alignment horizontal="center" vertical="center"/>
      <protection locked="0"/>
    </xf>
    <xf numFmtId="4" fontId="2" fillId="0" borderId="29" xfId="0" applyNumberFormat="1" applyFont="1" applyBorder="1" applyAlignment="1" applyProtection="1">
      <alignment horizontal="center" vertical="center"/>
      <protection locked="0"/>
    </xf>
    <xf numFmtId="0" fontId="40" fillId="2" borderId="0" xfId="0" applyFont="1" applyFill="1" applyAlignment="1">
      <alignment horizontal="left" vertical="center"/>
    </xf>
    <xf numFmtId="0" fontId="42" fillId="0" borderId="54" xfId="0" applyFont="1" applyBorder="1" applyAlignment="1">
      <alignment horizontal="justify" vertical="center" wrapText="1"/>
    </xf>
    <xf numFmtId="0" fontId="0" fillId="2" borderId="55" xfId="0" applyFill="1" applyBorder="1"/>
    <xf numFmtId="0" fontId="0" fillId="2" borderId="56" xfId="0" applyFill="1" applyBorder="1"/>
    <xf numFmtId="0" fontId="74" fillId="0" borderId="0" xfId="2" applyFont="1" applyAlignment="1">
      <alignment horizontal="left" vertical="center" wrapText="1"/>
    </xf>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49" fontId="38" fillId="2" borderId="1" xfId="0" applyNumberFormat="1" applyFont="1" applyFill="1" applyBorder="1" applyAlignment="1">
      <alignment horizontal="center"/>
    </xf>
    <xf numFmtId="164" fontId="22" fillId="2" borderId="23" xfId="0" applyNumberFormat="1" applyFont="1" applyFill="1" applyBorder="1"/>
    <xf numFmtId="164" fontId="22" fillId="2" borderId="25" xfId="0" applyNumberFormat="1" applyFont="1" applyFill="1" applyBorder="1" applyAlignment="1">
      <alignment horizontal="right"/>
    </xf>
    <xf numFmtId="164" fontId="22" fillId="2" borderId="25" xfId="0" applyNumberFormat="1" applyFont="1" applyFill="1" applyBorder="1"/>
    <xf numFmtId="0" fontId="39" fillId="2" borderId="54" xfId="0" applyFont="1" applyFill="1" applyBorder="1" applyAlignment="1">
      <alignment horizontal="center" vertical="center"/>
    </xf>
    <xf numFmtId="0" fontId="2" fillId="0" borderId="0" xfId="6" applyAlignment="1">
      <alignment horizontal="left" vertical="center" wrapText="1"/>
    </xf>
    <xf numFmtId="0" fontId="2" fillId="0" borderId="0" xfId="6" applyAlignment="1">
      <alignment horizontal="center" vertical="center" wrapText="1"/>
    </xf>
    <xf numFmtId="49" fontId="2" fillId="0" borderId="1" xfId="6" applyNumberFormat="1" applyBorder="1" applyAlignment="1">
      <alignment horizontal="center" vertical="top" wrapText="1"/>
    </xf>
    <xf numFmtId="49" fontId="14" fillId="0" borderId="1" xfId="6" applyNumberFormat="1" applyFont="1" applyBorder="1" applyAlignment="1">
      <alignment horizontal="center" vertical="top" wrapText="1"/>
    </xf>
    <xf numFmtId="0" fontId="14" fillId="0" borderId="1" xfId="6" applyFont="1" applyBorder="1" applyAlignment="1">
      <alignment horizontal="center" vertical="top" wrapText="1"/>
    </xf>
    <xf numFmtId="0" fontId="2" fillId="0" borderId="1" xfId="6" applyBorder="1" applyAlignment="1">
      <alignment horizontal="center" vertical="top" wrapText="1"/>
    </xf>
    <xf numFmtId="1" fontId="14" fillId="0" borderId="1" xfId="6" applyNumberFormat="1" applyFont="1" applyBorder="1" applyAlignment="1">
      <alignment horizontal="center" vertical="top" wrapText="1"/>
    </xf>
    <xf numFmtId="49" fontId="2" fillId="2" borderId="1" xfId="6" applyNumberFormat="1" applyFill="1" applyBorder="1" applyAlignment="1">
      <alignment horizontal="center" vertical="center" wrapText="1"/>
    </xf>
    <xf numFmtId="0" fontId="19" fillId="0" borderId="1" xfId="6" applyFont="1" applyBorder="1" applyAlignment="1">
      <alignment horizontal="left" vertical="top" wrapText="1"/>
    </xf>
    <xf numFmtId="49" fontId="2" fillId="2" borderId="1" xfId="6" applyNumberFormat="1" applyFill="1" applyBorder="1" applyAlignment="1">
      <alignment horizontal="center" vertical="top" wrapText="1"/>
    </xf>
    <xf numFmtId="49" fontId="2" fillId="0" borderId="1" xfId="6" applyNumberFormat="1" applyBorder="1" applyAlignment="1">
      <alignment horizontal="center" vertical="center" wrapText="1"/>
    </xf>
    <xf numFmtId="1" fontId="2" fillId="0" borderId="1" xfId="6" applyNumberFormat="1" applyBorder="1" applyAlignment="1">
      <alignment horizontal="center" vertical="center" wrapText="1"/>
    </xf>
    <xf numFmtId="0" fontId="2" fillId="0" borderId="1" xfId="6" applyBorder="1" applyAlignment="1">
      <alignment horizontal="center" vertical="center" wrapText="1"/>
    </xf>
    <xf numFmtId="0" fontId="2" fillId="0" borderId="1" xfId="6" applyBorder="1" applyAlignment="1">
      <alignment horizontal="left" vertical="top" wrapText="1"/>
    </xf>
    <xf numFmtId="0" fontId="19" fillId="0" borderId="0" xfId="6" applyFont="1" applyAlignment="1">
      <alignment horizontal="center" vertical="center"/>
    </xf>
    <xf numFmtId="4" fontId="2" fillId="0" borderId="13" xfId="0" applyNumberFormat="1" applyFont="1" applyBorder="1" applyAlignment="1" applyProtection="1">
      <alignment horizontal="center" vertical="center"/>
      <protection locked="0"/>
    </xf>
    <xf numFmtId="49" fontId="66" fillId="0" borderId="1" xfId="0" applyNumberFormat="1" applyFont="1" applyBorder="1" applyAlignment="1">
      <alignment horizontal="center" vertical="center"/>
    </xf>
    <xf numFmtId="49" fontId="9" fillId="0" borderId="64" xfId="0" applyNumberFormat="1" applyFont="1" applyBorder="1" applyAlignment="1">
      <alignment horizontal="center" vertical="center"/>
    </xf>
    <xf numFmtId="0" fontId="9" fillId="0" borderId="18" xfId="0" applyFont="1" applyBorder="1" applyAlignment="1">
      <alignment horizontal="left" vertical="center" wrapText="1"/>
    </xf>
    <xf numFmtId="49" fontId="9" fillId="0" borderId="14" xfId="0" applyNumberFormat="1" applyFont="1" applyBorder="1" applyAlignment="1">
      <alignment horizontal="left" vertical="center" wrapText="1"/>
    </xf>
    <xf numFmtId="164" fontId="2" fillId="2" borderId="0" xfId="0" applyNumberFormat="1" applyFont="1" applyFill="1" applyAlignment="1">
      <alignment horizontal="center" vertical="center"/>
    </xf>
    <xf numFmtId="0" fontId="2" fillId="2" borderId="1" xfId="0" applyFont="1" applyFill="1" applyBorder="1" applyAlignment="1">
      <alignment horizontal="center" vertical="center"/>
    </xf>
    <xf numFmtId="0" fontId="54" fillId="2" borderId="52" xfId="0" applyFont="1" applyFill="1" applyBorder="1" applyAlignment="1">
      <alignment horizontal="center" vertical="center" wrapText="1"/>
    </xf>
    <xf numFmtId="0" fontId="53" fillId="2" borderId="26" xfId="0" quotePrefix="1" applyFont="1" applyFill="1" applyBorder="1" applyAlignment="1">
      <alignment horizontal="center" vertical="center" wrapText="1"/>
    </xf>
    <xf numFmtId="0" fontId="0" fillId="2" borderId="0" xfId="0" applyFill="1" applyAlignment="1">
      <alignment vertical="center"/>
    </xf>
    <xf numFmtId="0" fontId="54" fillId="2" borderId="28" xfId="0" applyFont="1" applyFill="1" applyBorder="1" applyAlignment="1">
      <alignment horizontal="center" vertical="center" wrapText="1"/>
    </xf>
    <xf numFmtId="4" fontId="2" fillId="0" borderId="58" xfId="0" applyNumberFormat="1" applyFont="1" applyBorder="1" applyAlignment="1" applyProtection="1">
      <alignment horizontal="center" vertical="center"/>
      <protection locked="0"/>
    </xf>
    <xf numFmtId="49" fontId="0" fillId="0" borderId="41" xfId="0" applyNumberFormat="1" applyBorder="1" applyAlignment="1">
      <alignment wrapText="1"/>
    </xf>
    <xf numFmtId="14" fontId="2" fillId="2" borderId="0" xfId="0" applyNumberFormat="1" applyFont="1" applyFill="1" applyAlignment="1">
      <alignment horizontal="center" vertical="center"/>
    </xf>
    <xf numFmtId="164" fontId="2" fillId="2" borderId="45" xfId="0" applyNumberFormat="1" applyFont="1" applyFill="1" applyBorder="1" applyAlignment="1">
      <alignment horizontal="center" vertical="center"/>
    </xf>
    <xf numFmtId="0" fontId="33" fillId="2" borderId="1" xfId="0" applyFont="1" applyFill="1" applyBorder="1" applyAlignment="1">
      <alignment horizontal="center" vertical="center" wrapText="1"/>
    </xf>
    <xf numFmtId="0" fontId="5" fillId="0" borderId="0" xfId="9" applyFont="1" applyAlignment="1">
      <alignment vertical="top"/>
    </xf>
    <xf numFmtId="0" fontId="2" fillId="0" borderId="0" xfId="9" applyFont="1" applyAlignment="1">
      <alignment vertical="top"/>
    </xf>
    <xf numFmtId="0" fontId="2" fillId="0" borderId="1" xfId="9" applyFont="1" applyBorder="1" applyAlignment="1">
      <alignment horizontal="center" vertical="top" wrapText="1"/>
    </xf>
    <xf numFmtId="0" fontId="9" fillId="0" borderId="1" xfId="13" applyFont="1" applyBorder="1" applyAlignment="1">
      <alignment horizontal="left" vertical="center" wrapText="1"/>
    </xf>
    <xf numFmtId="0" fontId="9" fillId="0" borderId="1" xfId="13" applyFont="1" applyBorder="1" applyAlignment="1">
      <alignment vertical="center" wrapText="1"/>
    </xf>
    <xf numFmtId="0" fontId="2" fillId="0" borderId="1" xfId="6" applyBorder="1" applyAlignment="1">
      <alignment horizontal="center" vertical="center"/>
    </xf>
    <xf numFmtId="0" fontId="0" fillId="0" borderId="1" xfId="13" applyFont="1" applyBorder="1" applyAlignment="1">
      <alignment horizontal="center" vertical="center" wrapText="1"/>
    </xf>
    <xf numFmtId="0" fontId="0" fillId="0" borderId="1" xfId="13" applyFont="1" applyBorder="1" applyAlignment="1">
      <alignment horizontal="center" vertical="center"/>
    </xf>
    <xf numFmtId="0" fontId="9" fillId="0" borderId="1" xfId="13" applyFont="1" applyBorder="1" applyAlignment="1">
      <alignment horizontal="left" vertical="top" wrapText="1"/>
    </xf>
    <xf numFmtId="0" fontId="2" fillId="0" borderId="1" xfId="6" applyBorder="1" applyAlignment="1">
      <alignment vertical="center" wrapText="1"/>
    </xf>
    <xf numFmtId="0" fontId="29" fillId="5" borderId="8" xfId="1" applyFont="1" applyFill="1" applyBorder="1" applyAlignment="1">
      <alignment vertical="center"/>
    </xf>
    <xf numFmtId="0" fontId="29" fillId="5" borderId="0" xfId="1" applyFont="1" applyFill="1" applyBorder="1" applyAlignment="1">
      <alignment vertical="center"/>
    </xf>
    <xf numFmtId="0" fontId="29" fillId="5" borderId="9" xfId="1" applyFont="1" applyFill="1" applyBorder="1" applyAlignment="1">
      <alignment vertical="center"/>
    </xf>
    <xf numFmtId="0" fontId="2" fillId="5" borderId="8" xfId="0" applyFont="1" applyFill="1" applyBorder="1" applyAlignment="1">
      <alignment vertical="center" wrapText="1"/>
    </xf>
    <xf numFmtId="0" fontId="2" fillId="5" borderId="0" xfId="0" applyFont="1" applyFill="1" applyAlignment="1">
      <alignment vertical="center" wrapText="1"/>
    </xf>
    <xf numFmtId="0" fontId="2" fillId="5" borderId="9" xfId="0" applyFont="1" applyFill="1" applyBorder="1" applyAlignment="1">
      <alignment vertical="center" wrapText="1"/>
    </xf>
    <xf numFmtId="0" fontId="19" fillId="0" borderId="0" xfId="0" applyFont="1" applyAlignment="1">
      <alignment horizontal="center" wrapText="1"/>
    </xf>
    <xf numFmtId="0" fontId="60" fillId="0" borderId="0" xfId="0" applyFont="1" applyAlignment="1">
      <alignment horizontal="center" vertical="center" wrapText="1"/>
    </xf>
    <xf numFmtId="0" fontId="29" fillId="5" borderId="8" xfId="1" applyFont="1" applyFill="1" applyBorder="1" applyAlignment="1">
      <alignment vertical="center" wrapText="1"/>
    </xf>
    <xf numFmtId="0" fontId="29" fillId="5" borderId="0" xfId="1" applyFont="1" applyFill="1" applyBorder="1" applyAlignment="1">
      <alignment vertical="center" wrapText="1"/>
    </xf>
    <xf numFmtId="0" fontId="29" fillId="5" borderId="9" xfId="1" applyFont="1" applyFill="1" applyBorder="1" applyAlignment="1">
      <alignment vertical="center" wrapText="1"/>
    </xf>
    <xf numFmtId="0" fontId="11" fillId="5" borderId="8" xfId="1" applyFont="1" applyFill="1" applyBorder="1" applyAlignment="1">
      <alignment vertical="center" wrapText="1"/>
    </xf>
    <xf numFmtId="0" fontId="11" fillId="5" borderId="0" xfId="1" applyFont="1" applyFill="1" applyBorder="1" applyAlignment="1">
      <alignment vertical="center" wrapText="1"/>
    </xf>
    <xf numFmtId="0" fontId="11" fillId="5" borderId="9" xfId="1" applyFont="1" applyFill="1" applyBorder="1" applyAlignment="1">
      <alignment vertical="center" wrapText="1"/>
    </xf>
    <xf numFmtId="0" fontId="14" fillId="2" borderId="0" xfId="0" applyFont="1" applyFill="1" applyAlignment="1">
      <alignment horizontal="left" wrapText="1"/>
    </xf>
    <xf numFmtId="0" fontId="2" fillId="2" borderId="0" xfId="0" applyFont="1" applyFill="1" applyAlignment="1">
      <alignment horizontal="left"/>
    </xf>
    <xf numFmtId="0" fontId="2" fillId="5" borderId="5" xfId="0" applyFont="1" applyFill="1" applyBorder="1" applyAlignment="1">
      <alignment vertical="center" wrapText="1"/>
    </xf>
    <xf numFmtId="0" fontId="2" fillId="5" borderId="6" xfId="0" applyFont="1" applyFill="1" applyBorder="1" applyAlignment="1">
      <alignment vertical="center" wrapText="1"/>
    </xf>
    <xf numFmtId="0" fontId="2" fillId="5" borderId="7" xfId="0" applyFont="1" applyFill="1" applyBorder="1" applyAlignment="1">
      <alignment vertical="center" wrapText="1"/>
    </xf>
    <xf numFmtId="0" fontId="11" fillId="5" borderId="8" xfId="1" applyFont="1" applyFill="1" applyBorder="1" applyAlignment="1">
      <alignment horizontal="left"/>
    </xf>
    <xf numFmtId="0" fontId="11" fillId="5" borderId="0" xfId="1" applyFont="1" applyFill="1" applyBorder="1" applyAlignment="1">
      <alignment horizontal="left"/>
    </xf>
    <xf numFmtId="0" fontId="11" fillId="5" borderId="9" xfId="1" applyFont="1" applyFill="1" applyBorder="1" applyAlignment="1">
      <alignment horizontal="left"/>
    </xf>
    <xf numFmtId="0" fontId="11" fillId="5" borderId="10" xfId="1" applyFont="1" applyFill="1" applyBorder="1" applyAlignment="1">
      <alignment vertical="center"/>
    </xf>
    <xf numFmtId="0" fontId="11" fillId="5" borderId="11" xfId="1" applyFont="1" applyFill="1" applyBorder="1" applyAlignment="1">
      <alignment vertical="center"/>
    </xf>
    <xf numFmtId="0" fontId="11" fillId="5" borderId="12" xfId="1" applyFont="1" applyFill="1" applyBorder="1" applyAlignment="1">
      <alignment vertical="center"/>
    </xf>
    <xf numFmtId="0" fontId="11" fillId="5" borderId="8" xfId="1" applyFont="1" applyFill="1" applyBorder="1" applyAlignment="1">
      <alignment vertical="center"/>
    </xf>
    <xf numFmtId="0" fontId="11" fillId="5" borderId="0" xfId="1" applyFont="1" applyFill="1" applyBorder="1" applyAlignment="1">
      <alignment vertical="center"/>
    </xf>
    <xf numFmtId="0" fontId="11" fillId="5" borderId="9" xfId="1" applyFont="1" applyFill="1" applyBorder="1" applyAlignment="1">
      <alignment vertical="center"/>
    </xf>
    <xf numFmtId="0" fontId="2" fillId="5" borderId="8" xfId="0" applyFont="1" applyFill="1" applyBorder="1" applyAlignment="1">
      <alignment horizontal="left" wrapText="1"/>
    </xf>
    <xf numFmtId="0" fontId="2" fillId="5" borderId="0" xfId="0" applyFont="1" applyFill="1" applyAlignment="1">
      <alignment horizontal="left" wrapText="1"/>
    </xf>
    <xf numFmtId="0" fontId="2" fillId="5" borderId="9" xfId="0" applyFont="1" applyFill="1" applyBorder="1" applyAlignment="1">
      <alignment horizontal="left" wrapText="1"/>
    </xf>
    <xf numFmtId="0" fontId="2" fillId="5" borderId="8" xfId="0" applyFont="1" applyFill="1" applyBorder="1" applyAlignment="1">
      <alignment horizontal="left"/>
    </xf>
    <xf numFmtId="0" fontId="2" fillId="5" borderId="0" xfId="0" applyFont="1" applyFill="1" applyAlignment="1">
      <alignment horizontal="left"/>
    </xf>
    <xf numFmtId="0" fontId="2" fillId="5" borderId="9" xfId="0" applyFont="1" applyFill="1" applyBorder="1" applyAlignment="1">
      <alignment horizontal="left"/>
    </xf>
    <xf numFmtId="0" fontId="11" fillId="5" borderId="8" xfId="1" applyFont="1" applyFill="1" applyBorder="1" applyAlignment="1">
      <alignment wrapText="1"/>
    </xf>
    <xf numFmtId="0" fontId="11" fillId="5" borderId="0" xfId="1" applyFont="1" applyFill="1" applyBorder="1" applyAlignment="1">
      <alignment wrapText="1"/>
    </xf>
    <xf numFmtId="0" fontId="11" fillId="5" borderId="9" xfId="1" applyFont="1" applyFill="1" applyBorder="1" applyAlignment="1">
      <alignment wrapText="1"/>
    </xf>
    <xf numFmtId="0" fontId="11" fillId="5" borderId="8" xfId="1" applyFont="1" applyFill="1" applyBorder="1" applyAlignment="1">
      <alignment horizontal="left" vertical="center" wrapText="1"/>
    </xf>
    <xf numFmtId="0" fontId="11" fillId="5" borderId="0" xfId="1" applyFont="1" applyFill="1" applyBorder="1" applyAlignment="1">
      <alignment horizontal="left" vertical="center" wrapText="1"/>
    </xf>
    <xf numFmtId="0" fontId="11" fillId="5" borderId="9" xfId="1" applyFont="1" applyFill="1" applyBorder="1" applyAlignment="1">
      <alignment horizontal="left" vertical="center" wrapText="1"/>
    </xf>
    <xf numFmtId="0" fontId="2" fillId="2" borderId="20" xfId="0" applyFont="1" applyFill="1" applyBorder="1" applyAlignment="1">
      <alignment horizontal="left"/>
    </xf>
    <xf numFmtId="0" fontId="2" fillId="2" borderId="21" xfId="0" applyFont="1" applyFill="1" applyBorder="1" applyAlignment="1">
      <alignment horizontal="left"/>
    </xf>
    <xf numFmtId="0" fontId="2" fillId="2" borderId="22"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4" fillId="5" borderId="5" xfId="0" applyFont="1" applyFill="1" applyBorder="1" applyAlignment="1">
      <alignment horizontal="left" wrapText="1"/>
    </xf>
    <xf numFmtId="0" fontId="2" fillId="5" borderId="6" xfId="0" applyFont="1" applyFill="1" applyBorder="1" applyAlignment="1">
      <alignment horizontal="left" wrapText="1"/>
    </xf>
    <xf numFmtId="0" fontId="2" fillId="5" borderId="7" xfId="0" applyFont="1" applyFill="1" applyBorder="1" applyAlignment="1">
      <alignment horizontal="left" wrapText="1"/>
    </xf>
    <xf numFmtId="0" fontId="30" fillId="2" borderId="5" xfId="0" applyFont="1" applyFill="1" applyBorder="1" applyAlignment="1">
      <alignment horizontal="left"/>
    </xf>
    <xf numFmtId="0" fontId="30" fillId="2" borderId="6" xfId="0" applyFont="1" applyFill="1" applyBorder="1" applyAlignment="1">
      <alignment horizontal="left"/>
    </xf>
    <xf numFmtId="0" fontId="30" fillId="2" borderId="7" xfId="0" applyFont="1" applyFill="1" applyBorder="1" applyAlignment="1">
      <alignment horizontal="left"/>
    </xf>
    <xf numFmtId="0" fontId="40" fillId="0" borderId="20" xfId="0" applyFont="1" applyBorder="1" applyAlignment="1">
      <alignment horizontal="center" vertical="top" wrapText="1"/>
    </xf>
    <xf numFmtId="0" fontId="40" fillId="0" borderId="21" xfId="0" applyFont="1" applyBorder="1" applyAlignment="1">
      <alignment horizontal="center" vertical="top" wrapText="1"/>
    </xf>
    <xf numFmtId="0" fontId="40" fillId="0" borderId="22" xfId="0" applyFont="1" applyBorder="1" applyAlignment="1">
      <alignment horizontal="center" vertical="top" wrapText="1"/>
    </xf>
    <xf numFmtId="0" fontId="2" fillId="0" borderId="20" xfId="0" applyFont="1" applyBorder="1" applyAlignment="1">
      <alignment horizontal="left"/>
    </xf>
    <xf numFmtId="0" fontId="2" fillId="0" borderId="21" xfId="0" applyFont="1" applyBorder="1" applyAlignment="1">
      <alignment horizontal="left"/>
    </xf>
    <xf numFmtId="0" fontId="2" fillId="0" borderId="24" xfId="0" applyFont="1" applyBorder="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34"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4" fillId="2" borderId="20" xfId="0" applyFont="1" applyFill="1" applyBorder="1" applyAlignment="1">
      <alignment horizontal="left"/>
    </xf>
    <xf numFmtId="0" fontId="4" fillId="2" borderId="22" xfId="0" applyFont="1" applyFill="1" applyBorder="1" applyAlignment="1">
      <alignment horizontal="left"/>
    </xf>
    <xf numFmtId="0" fontId="5" fillId="0" borderId="20" xfId="0" applyFont="1" applyBorder="1" applyAlignment="1">
      <alignment horizontal="left"/>
    </xf>
    <xf numFmtId="0" fontId="0" fillId="0" borderId="21" xfId="0" applyBorder="1"/>
    <xf numFmtId="0" fontId="0" fillId="0" borderId="22" xfId="0" applyBorder="1"/>
    <xf numFmtId="0" fontId="2" fillId="2" borderId="20" xfId="0" applyFont="1" applyFill="1" applyBorder="1" applyAlignment="1">
      <alignment vertical="center"/>
    </xf>
    <xf numFmtId="0" fontId="0" fillId="0" borderId="22" xfId="0" applyBorder="1" applyAlignment="1">
      <alignment vertical="center"/>
    </xf>
    <xf numFmtId="0" fontId="22" fillId="2" borderId="21" xfId="0" applyFont="1" applyFill="1" applyBorder="1" applyAlignment="1">
      <alignment vertical="center"/>
    </xf>
    <xf numFmtId="0" fontId="0" fillId="2" borderId="21" xfId="0" applyFill="1" applyBorder="1" applyAlignment="1">
      <alignment vertical="center"/>
    </xf>
    <xf numFmtId="0" fontId="0" fillId="2" borderId="22" xfId="0" applyFill="1" applyBorder="1" applyAlignment="1">
      <alignment vertical="center"/>
    </xf>
    <xf numFmtId="0" fontId="70"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5" fillId="2" borderId="20" xfId="0" applyFont="1" applyFill="1" applyBorder="1" applyAlignment="1">
      <alignment horizontal="left"/>
    </xf>
    <xf numFmtId="0" fontId="0" fillId="2" borderId="21" xfId="0" applyFill="1" applyBorder="1"/>
    <xf numFmtId="0" fontId="0" fillId="2" borderId="22" xfId="0" applyFill="1" applyBorder="1"/>
    <xf numFmtId="0" fontId="42" fillId="2" borderId="20" xfId="0" applyFont="1" applyFill="1" applyBorder="1" applyAlignment="1">
      <alignment horizontal="left"/>
    </xf>
    <xf numFmtId="0" fontId="42" fillId="2" borderId="22" xfId="0" applyFont="1" applyFill="1" applyBorder="1" applyAlignment="1">
      <alignment horizontal="left"/>
    </xf>
    <xf numFmtId="0" fontId="2" fillId="2" borderId="8" xfId="0" applyFont="1" applyFill="1" applyBorder="1" applyAlignment="1">
      <alignment horizontal="left" vertical="top"/>
    </xf>
    <xf numFmtId="0" fontId="39" fillId="0" borderId="19" xfId="0" applyFont="1" applyBorder="1" applyAlignment="1">
      <alignment horizontal="left" vertical="top" wrapText="1"/>
    </xf>
    <xf numFmtId="0" fontId="39" fillId="0" borderId="19" xfId="0" applyFont="1" applyBorder="1" applyAlignment="1">
      <alignment horizontal="left" vertical="top"/>
    </xf>
    <xf numFmtId="0" fontId="19" fillId="0" borderId="0" xfId="0" applyFont="1" applyAlignment="1">
      <alignment horizontal="center" vertical="center" wrapText="1"/>
    </xf>
    <xf numFmtId="0" fontId="51" fillId="0" borderId="0" xfId="0" applyFont="1" applyAlignment="1">
      <alignment horizontal="center" vertical="center" wrapText="1"/>
    </xf>
    <xf numFmtId="0" fontId="44" fillId="0" borderId="39" xfId="1" applyFont="1" applyBorder="1" applyAlignment="1">
      <alignment horizontal="center" vertical="center"/>
    </xf>
    <xf numFmtId="0" fontId="44" fillId="0" borderId="4" xfId="1" applyFont="1" applyBorder="1" applyAlignment="1">
      <alignment horizontal="center" vertical="center"/>
    </xf>
    <xf numFmtId="0" fontId="0" fillId="0" borderId="4" xfId="0" applyBorder="1"/>
    <xf numFmtId="0" fontId="42" fillId="0" borderId="39" xfId="0" applyFont="1" applyBorder="1" applyAlignment="1">
      <alignment horizontal="left" vertical="top" wrapText="1"/>
    </xf>
    <xf numFmtId="0" fontId="42" fillId="0" borderId="4" xfId="0" applyFont="1" applyBorder="1" applyAlignment="1">
      <alignment horizontal="left" vertical="top" wrapText="1"/>
    </xf>
    <xf numFmtId="0" fontId="42" fillId="0" borderId="40" xfId="0" applyFont="1" applyBorder="1" applyAlignment="1">
      <alignment horizontal="left" vertical="top" wrapText="1"/>
    </xf>
    <xf numFmtId="0" fontId="39" fillId="0" borderId="39" xfId="0" applyFont="1" applyBorder="1" applyAlignment="1">
      <alignment horizontal="left" vertical="top" wrapText="1"/>
    </xf>
    <xf numFmtId="0" fontId="0" fillId="0" borderId="40" xfId="0" applyBorder="1"/>
    <xf numFmtId="0" fontId="39" fillId="0" borderId="4" xfId="0" applyFont="1" applyBorder="1" applyAlignment="1">
      <alignment horizontal="left" vertical="top" wrapText="1"/>
    </xf>
    <xf numFmtId="0" fontId="42" fillId="0" borderId="39" xfId="0" applyFont="1" applyBorder="1" applyAlignment="1">
      <alignment horizontal="justify" vertical="top"/>
    </xf>
    <xf numFmtId="0" fontId="39" fillId="0" borderId="4" xfId="0" applyFont="1" applyBorder="1"/>
    <xf numFmtId="0" fontId="30" fillId="0" borderId="20" xfId="0" applyFont="1" applyBorder="1" applyAlignment="1">
      <alignment horizontal="left" vertical="top" wrapText="1"/>
    </xf>
    <xf numFmtId="0" fontId="30" fillId="0" borderId="21" xfId="0" applyFont="1" applyBorder="1" applyAlignment="1">
      <alignment horizontal="left" vertical="top" wrapText="1"/>
    </xf>
    <xf numFmtId="0" fontId="50" fillId="0" borderId="20" xfId="0" applyFont="1" applyBorder="1" applyAlignment="1">
      <alignment horizontal="left" vertical="top" wrapText="1"/>
    </xf>
    <xf numFmtId="0" fontId="50" fillId="0" borderId="21" xfId="0" applyFont="1" applyBorder="1" applyAlignment="1">
      <alignment horizontal="left" vertical="top" wrapText="1"/>
    </xf>
    <xf numFmtId="0" fontId="39" fillId="0" borderId="20" xfId="0" applyFont="1" applyBorder="1" applyAlignment="1">
      <alignment horizontal="left" vertical="top" wrapText="1"/>
    </xf>
    <xf numFmtId="0" fontId="39" fillId="0" borderId="21" xfId="0" applyFont="1" applyBorder="1" applyAlignment="1">
      <alignment horizontal="left" vertical="top" wrapText="1"/>
    </xf>
    <xf numFmtId="0" fontId="38" fillId="0" borderId="20" xfId="0" applyFont="1" applyBorder="1" applyAlignment="1">
      <alignment horizontal="left" vertical="top" wrapText="1"/>
    </xf>
    <xf numFmtId="0" fontId="38" fillId="0" borderId="21" xfId="0" applyFont="1" applyBorder="1" applyAlignment="1">
      <alignment horizontal="left" vertical="top" wrapText="1"/>
    </xf>
    <xf numFmtId="0" fontId="32" fillId="0" borderId="20" xfId="0" applyFont="1" applyBorder="1" applyAlignment="1">
      <alignment horizontal="center" vertical="top" wrapText="1"/>
    </xf>
    <xf numFmtId="0" fontId="63" fillId="0" borderId="21" xfId="0" applyFont="1" applyBorder="1" applyAlignment="1">
      <alignment vertical="top"/>
    </xf>
    <xf numFmtId="0" fontId="39" fillId="0" borderId="1" xfId="0" applyFont="1" applyBorder="1" applyAlignment="1">
      <alignment horizontal="left" vertical="top" wrapText="1"/>
    </xf>
    <xf numFmtId="0" fontId="39" fillId="0" borderId="59" xfId="0" applyFont="1" applyBorder="1" applyAlignment="1">
      <alignment horizontal="left" vertical="top" wrapText="1"/>
    </xf>
    <xf numFmtId="0" fontId="62" fillId="3" borderId="20" xfId="0" applyFont="1" applyFill="1" applyBorder="1" applyAlignment="1">
      <alignment horizontal="center" vertical="center"/>
    </xf>
    <xf numFmtId="0" fontId="62" fillId="3" borderId="21"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9" xfId="0" applyFont="1" applyFill="1" applyBorder="1" applyAlignment="1">
      <alignment horizontal="left" wrapText="1"/>
    </xf>
    <xf numFmtId="0" fontId="2" fillId="2" borderId="4" xfId="0" applyFont="1" applyFill="1" applyBorder="1" applyAlignment="1">
      <alignment horizontal="left" wrapText="1"/>
    </xf>
    <xf numFmtId="0" fontId="30" fillId="0" borderId="22" xfId="0" applyFont="1" applyBorder="1" applyAlignment="1">
      <alignment horizontal="left" vertical="top" wrapText="1"/>
    </xf>
    <xf numFmtId="0" fontId="30" fillId="0" borderId="19" xfId="0" applyFont="1" applyBorder="1" applyAlignment="1">
      <alignment horizontal="left" wrapText="1"/>
    </xf>
    <xf numFmtId="0" fontId="30" fillId="0" borderId="19" xfId="0" applyFont="1" applyBorder="1"/>
    <xf numFmtId="0" fontId="30" fillId="0" borderId="19" xfId="0" applyFont="1" applyBorder="1" applyAlignment="1">
      <alignment vertical="top" wrapText="1"/>
    </xf>
    <xf numFmtId="0" fontId="30" fillId="0" borderId="19" xfId="0" applyFont="1" applyBorder="1" applyAlignment="1">
      <alignment vertical="top"/>
    </xf>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0" borderId="56" xfId="0" applyFont="1" applyBorder="1" applyAlignment="1">
      <alignment horizontal="center" vertical="center"/>
    </xf>
    <xf numFmtId="0" fontId="39"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10" xfId="0" applyFont="1" applyBorder="1" applyAlignment="1">
      <alignment horizontal="center" vertical="center" wrapText="1"/>
    </xf>
    <xf numFmtId="0" fontId="42" fillId="0" borderId="1" xfId="0" applyFont="1" applyBorder="1" applyAlignment="1">
      <alignment horizontal="justify" vertical="top"/>
    </xf>
    <xf numFmtId="0" fontId="39" fillId="0" borderId="1" xfId="0" applyFont="1" applyBorder="1"/>
    <xf numFmtId="0" fontId="0" fillId="0" borderId="1" xfId="0" applyBorder="1"/>
    <xf numFmtId="0" fontId="42" fillId="0" borderId="1" xfId="0" applyFont="1" applyBorder="1" applyAlignment="1">
      <alignment horizontal="left" vertical="top" wrapText="1"/>
    </xf>
    <xf numFmtId="0" fontId="39" fillId="0" borderId="19" xfId="0" applyFont="1" applyBorder="1" applyAlignment="1">
      <alignment vertical="top" wrapText="1"/>
    </xf>
    <xf numFmtId="0" fontId="39" fillId="0" borderId="19" xfId="0" applyFont="1" applyBorder="1" applyAlignment="1">
      <alignment vertical="top"/>
    </xf>
    <xf numFmtId="0" fontId="25" fillId="0" borderId="20" xfId="0" applyFont="1" applyBorder="1" applyAlignment="1">
      <alignment horizontal="center" wrapText="1"/>
    </xf>
    <xf numFmtId="0" fontId="48" fillId="0" borderId="21" xfId="0" applyFont="1" applyBorder="1"/>
    <xf numFmtId="0" fontId="48" fillId="0" borderId="22" xfId="0" applyFont="1" applyBorder="1"/>
    <xf numFmtId="0" fontId="34" fillId="0" borderId="20" xfId="0" applyFont="1" applyBorder="1" applyAlignment="1">
      <alignment horizontal="center" vertical="center"/>
    </xf>
    <xf numFmtId="0" fontId="38" fillId="0" borderId="21" xfId="0" applyFont="1" applyBorder="1" applyAlignment="1">
      <alignment horizontal="center" vertical="center"/>
    </xf>
    <xf numFmtId="0" fontId="39" fillId="2" borderId="49" xfId="0" applyFont="1" applyFill="1" applyBorder="1" applyAlignment="1">
      <alignment vertical="center" wrapText="1"/>
    </xf>
    <xf numFmtId="0" fontId="39" fillId="2" borderId="49" xfId="0" applyFont="1" applyFill="1" applyBorder="1" applyAlignment="1">
      <alignment vertical="center"/>
    </xf>
    <xf numFmtId="0" fontId="42" fillId="0" borderId="19" xfId="0" applyFont="1" applyBorder="1" applyAlignment="1">
      <alignment horizontal="left" wrapText="1"/>
    </xf>
    <xf numFmtId="0" fontId="39" fillId="0" borderId="19" xfId="0" applyFont="1" applyBorder="1"/>
    <xf numFmtId="0" fontId="39" fillId="0" borderId="39" xfId="0" applyFont="1" applyBorder="1" applyAlignment="1">
      <alignment horizontal="left" vertical="top"/>
    </xf>
    <xf numFmtId="0" fontId="42" fillId="0" borderId="36" xfId="0" applyFont="1" applyBorder="1" applyAlignment="1">
      <alignment horizontal="justify" vertical="top"/>
    </xf>
    <xf numFmtId="0" fontId="39" fillId="0" borderId="37" xfId="0" applyFont="1" applyBorder="1"/>
    <xf numFmtId="0" fontId="0" fillId="0" borderId="37" xfId="0" applyBorder="1"/>
    <xf numFmtId="0" fontId="39" fillId="0" borderId="36" xfId="0" applyFont="1" applyBorder="1" applyAlignment="1">
      <alignment horizontal="left" vertical="top" wrapText="1"/>
    </xf>
    <xf numFmtId="0" fontId="25" fillId="2" borderId="0" xfId="0" applyFont="1" applyFill="1" applyAlignment="1">
      <alignment horizontal="center" wrapText="1"/>
    </xf>
    <xf numFmtId="0" fontId="25" fillId="2" borderId="21" xfId="0" applyFont="1" applyFill="1" applyBorder="1" applyAlignment="1">
      <alignment horizontal="center" wrapText="1"/>
    </xf>
    <xf numFmtId="0" fontId="62" fillId="3" borderId="22" xfId="0" applyFont="1" applyFill="1" applyBorder="1" applyAlignment="1">
      <alignment horizontal="center"/>
    </xf>
    <xf numFmtId="0" fontId="39" fillId="0" borderId="54" xfId="0" applyFont="1" applyBorder="1" applyAlignment="1">
      <alignment horizontal="center" vertical="center" wrapText="1"/>
    </xf>
    <xf numFmtId="0" fontId="39" fillId="0" borderId="55" xfId="0" applyFont="1" applyBorder="1" applyAlignment="1">
      <alignment horizontal="center" vertical="center" wrapText="1"/>
    </xf>
    <xf numFmtId="0" fontId="39" fillId="0" borderId="56" xfId="0" applyFont="1" applyBorder="1" applyAlignment="1">
      <alignment horizontal="center" vertical="center" wrapText="1"/>
    </xf>
    <xf numFmtId="0" fontId="39" fillId="0" borderId="22" xfId="0" applyFont="1" applyBorder="1" applyAlignment="1">
      <alignment horizontal="left" vertical="top" wrapText="1"/>
    </xf>
    <xf numFmtId="0" fontId="2" fillId="0" borderId="65" xfId="6" applyBorder="1" applyAlignment="1">
      <alignment horizontal="center" vertical="top"/>
    </xf>
    <xf numFmtId="0" fontId="2" fillId="2" borderId="13" xfId="6" applyFill="1" applyBorder="1" applyAlignment="1">
      <alignment horizontal="center" vertical="center"/>
    </xf>
    <xf numFmtId="0" fontId="2" fillId="2" borderId="67" xfId="6" applyFill="1" applyBorder="1" applyAlignment="1">
      <alignment horizontal="center" vertical="center"/>
    </xf>
    <xf numFmtId="0" fontId="2" fillId="2" borderId="18" xfId="6" applyFill="1" applyBorder="1" applyAlignment="1">
      <alignment horizontal="center" vertical="center"/>
    </xf>
    <xf numFmtId="0" fontId="33" fillId="0" borderId="62" xfId="0" applyFont="1" applyBorder="1" applyAlignment="1">
      <alignment horizontal="left" vertical="top" wrapText="1"/>
    </xf>
    <xf numFmtId="0" fontId="33" fillId="0" borderId="61" xfId="0" applyFont="1" applyBorder="1" applyAlignment="1">
      <alignment horizontal="left" vertical="top" wrapText="1"/>
    </xf>
    <xf numFmtId="0" fontId="33" fillId="0" borderId="63" xfId="0" applyFont="1" applyBorder="1" applyAlignment="1">
      <alignment horizontal="left" vertical="top" wrapText="1"/>
    </xf>
    <xf numFmtId="9" fontId="2" fillId="0" borderId="64" xfId="0" applyNumberFormat="1" applyFont="1" applyBorder="1" applyAlignment="1">
      <alignment horizontal="left" vertical="center" wrapText="1"/>
    </xf>
    <xf numFmtId="9" fontId="2" fillId="0" borderId="37" xfId="0" applyNumberFormat="1" applyFont="1" applyBorder="1" applyAlignment="1">
      <alignment horizontal="left" vertical="center" wrapText="1"/>
    </xf>
    <xf numFmtId="9" fontId="2" fillId="0" borderId="38" xfId="0" applyNumberFormat="1" applyFont="1" applyBorder="1" applyAlignment="1">
      <alignment horizontal="left" vertical="center" wrapText="1"/>
    </xf>
    <xf numFmtId="0" fontId="50" fillId="6" borderId="20" xfId="0" applyFont="1" applyFill="1" applyBorder="1" applyAlignment="1">
      <alignment horizontal="center" vertical="center"/>
    </xf>
    <xf numFmtId="0" fontId="50" fillId="6" borderId="21" xfId="0" applyFont="1" applyFill="1" applyBorder="1" applyAlignment="1">
      <alignment horizontal="center" vertical="center"/>
    </xf>
    <xf numFmtId="0" fontId="50" fillId="6" borderId="22" xfId="0" applyFont="1" applyFill="1" applyBorder="1" applyAlignment="1">
      <alignment horizontal="center" vertical="center"/>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43" xfId="0" applyFont="1" applyBorder="1" applyAlignment="1">
      <alignment horizontal="left" vertical="top"/>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8" xfId="0" applyFont="1" applyBorder="1" applyAlignment="1">
      <alignment horizontal="left" vertical="top"/>
    </xf>
    <xf numFmtId="0" fontId="2" fillId="0" borderId="57" xfId="0" applyFont="1" applyBorder="1" applyAlignment="1">
      <alignment horizontal="left" vertical="center" wrapText="1"/>
    </xf>
    <xf numFmtId="0" fontId="2" fillId="0" borderId="4" xfId="0" applyFont="1" applyBorder="1" applyAlignment="1">
      <alignment horizontal="left" vertical="center" wrapText="1"/>
    </xf>
    <xf numFmtId="0" fontId="2" fillId="0" borderId="40" xfId="0" applyFont="1" applyBorder="1" applyAlignment="1">
      <alignment horizontal="left" vertical="center" wrapText="1"/>
    </xf>
    <xf numFmtId="0" fontId="2" fillId="0" borderId="36"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59" xfId="0" applyFont="1" applyBorder="1" applyAlignment="1">
      <alignment horizontal="center" vertical="center" wrapText="1"/>
    </xf>
    <xf numFmtId="0" fontId="15" fillId="2" borderId="0" xfId="0" applyFont="1" applyFill="1" applyAlignment="1">
      <alignment horizontal="right"/>
    </xf>
    <xf numFmtId="0" fontId="23" fillId="2" borderId="0" xfId="0" applyFont="1" applyFill="1" applyAlignment="1">
      <alignment horizontal="center" vertical="center" wrapText="1"/>
    </xf>
    <xf numFmtId="0" fontId="5" fillId="0" borderId="44" xfId="0" applyFont="1" applyBorder="1" applyAlignment="1">
      <alignment horizontal="left" vertical="top" wrapText="1"/>
    </xf>
    <xf numFmtId="0" fontId="49" fillId="0" borderId="45" xfId="0" applyFont="1" applyBorder="1" applyAlignment="1">
      <alignment horizontal="left" vertical="top" wrapText="1"/>
    </xf>
    <xf numFmtId="0" fontId="5" fillId="0" borderId="45" xfId="0" applyFont="1" applyBorder="1" applyAlignment="1">
      <alignment horizontal="left" vertical="top" wrapText="1"/>
    </xf>
    <xf numFmtId="0" fontId="49" fillId="0" borderId="45" xfId="0" applyFont="1" applyBorder="1"/>
    <xf numFmtId="0" fontId="49" fillId="0" borderId="46"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63"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6" xfId="0" applyNumberFormat="1" applyFont="1" applyBorder="1" applyAlignment="1" applyProtection="1">
      <alignment horizontal="center" vertical="center"/>
      <protection locked="0"/>
    </xf>
    <xf numFmtId="4" fontId="2" fillId="0" borderId="61" xfId="0" applyNumberFormat="1" applyFont="1" applyBorder="1" applyAlignment="1" applyProtection="1">
      <alignment horizontal="center" vertical="center"/>
      <protection locked="0"/>
    </xf>
    <xf numFmtId="4" fontId="2" fillId="0" borderId="65" xfId="0" applyNumberFormat="1" applyFont="1" applyBorder="1" applyAlignment="1" applyProtection="1">
      <alignment horizontal="center" vertical="center"/>
      <protection locked="0"/>
    </xf>
    <xf numFmtId="0" fontId="2" fillId="2" borderId="0" xfId="0" applyFont="1" applyFill="1" applyAlignment="1">
      <alignment horizontal="center"/>
    </xf>
    <xf numFmtId="0" fontId="0" fillId="2" borderId="0" xfId="0" applyFill="1" applyAlignment="1">
      <alignment horizont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40" fillId="2" borderId="0" xfId="0" applyFont="1" applyFill="1" applyAlignment="1">
      <alignment horizontal="left" vertical="center" wrapText="1"/>
    </xf>
    <xf numFmtId="0" fontId="40" fillId="2" borderId="0" xfId="0" applyFont="1" applyFill="1" applyAlignment="1">
      <alignment horizontal="left" vertical="center"/>
    </xf>
    <xf numFmtId="0" fontId="26" fillId="2" borderId="0" xfId="0" applyFont="1" applyFill="1" applyAlignment="1">
      <alignment horizontal="right" vertical="center"/>
    </xf>
    <xf numFmtId="0" fontId="26" fillId="2" borderId="0" xfId="0" applyFont="1" applyFill="1" applyAlignment="1">
      <alignment horizontal="right"/>
    </xf>
    <xf numFmtId="0" fontId="0" fillId="2" borderId="0" xfId="0" applyFill="1" applyAlignment="1">
      <alignment horizontal="right"/>
    </xf>
    <xf numFmtId="0" fontId="21" fillId="2" borderId="0" xfId="0" applyFont="1" applyFill="1" applyAlignment="1">
      <alignment horizontal="left"/>
    </xf>
    <xf numFmtId="0" fontId="71" fillId="2" borderId="0" xfId="0" applyFont="1" applyFill="1" applyAlignment="1">
      <alignment horizontal="right"/>
    </xf>
    <xf numFmtId="0" fontId="15" fillId="2" borderId="11" xfId="0" applyFont="1" applyFill="1" applyBorder="1" applyAlignment="1">
      <alignment horizontal="left" vertical="center" wrapText="1"/>
    </xf>
    <xf numFmtId="0" fontId="15" fillId="2" borderId="0" xfId="0" applyFont="1" applyFill="1" applyAlignment="1">
      <alignment horizontal="left" vertical="center" wrapText="1"/>
    </xf>
    <xf numFmtId="0" fontId="0" fillId="2" borderId="0" xfId="0" applyFill="1" applyAlignment="1">
      <alignment horizontal="left" vertical="top"/>
    </xf>
    <xf numFmtId="0" fontId="72" fillId="2" borderId="0" xfId="0" applyFont="1" applyFill="1" applyAlignment="1">
      <alignment horizontal="center" vertical="center" wrapText="1"/>
    </xf>
    <xf numFmtId="0" fontId="25" fillId="0" borderId="21" xfId="0" applyFont="1" applyBorder="1" applyAlignment="1">
      <alignment horizontal="center" vertical="center"/>
    </xf>
    <xf numFmtId="0" fontId="25" fillId="0" borderId="22" xfId="0" applyFont="1" applyBorder="1" applyAlignment="1">
      <alignment horizontal="center" vertical="center"/>
    </xf>
    <xf numFmtId="0" fontId="25" fillId="0" borderId="20" xfId="0" applyFont="1" applyBorder="1" applyAlignment="1">
      <alignment horizontal="center" vertical="center"/>
    </xf>
    <xf numFmtId="0" fontId="65" fillId="4" borderId="5" xfId="0" applyFont="1" applyFill="1" applyBorder="1" applyAlignment="1">
      <alignment horizontal="center" vertical="top"/>
    </xf>
    <xf numFmtId="0" fontId="51" fillId="0" borderId="6" xfId="0" applyFont="1" applyBorder="1" applyAlignment="1">
      <alignment horizontal="center" vertical="top"/>
    </xf>
    <xf numFmtId="0" fontId="51" fillId="0" borderId="7" xfId="0" applyFont="1" applyBorder="1" applyAlignment="1">
      <alignment horizontal="center" vertical="top"/>
    </xf>
    <xf numFmtId="0" fontId="65" fillId="4" borderId="20" xfId="0" applyFont="1" applyFill="1" applyBorder="1" applyAlignment="1">
      <alignment horizontal="center" vertical="top"/>
    </xf>
    <xf numFmtId="0" fontId="51" fillId="0" borderId="21" xfId="0" applyFont="1" applyBorder="1" applyAlignment="1">
      <alignment horizontal="center" vertical="top"/>
    </xf>
    <xf numFmtId="0" fontId="51" fillId="0" borderId="22" xfId="0" applyFont="1" applyBorder="1" applyAlignment="1">
      <alignment horizontal="center" vertical="top"/>
    </xf>
    <xf numFmtId="0" fontId="33" fillId="0" borderId="39"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59" xfId="0" quotePrefix="1" applyFont="1" applyBorder="1" applyAlignment="1">
      <alignment horizontal="left" vertical="top" wrapText="1"/>
    </xf>
    <xf numFmtId="0" fontId="33" fillId="0" borderId="39" xfId="0" applyFont="1" applyBorder="1" applyAlignment="1">
      <alignment horizontal="left" vertical="top" wrapText="1"/>
    </xf>
    <xf numFmtId="0" fontId="33" fillId="0" borderId="4" xfId="0" applyFont="1" applyBorder="1" applyAlignment="1">
      <alignment horizontal="left" vertical="top" wrapText="1"/>
    </xf>
    <xf numFmtId="0" fontId="33" fillId="0" borderId="59" xfId="0" applyFont="1" applyBorder="1" applyAlignment="1">
      <alignment horizontal="left" vertical="top" wrapText="1"/>
    </xf>
    <xf numFmtId="0" fontId="54" fillId="2" borderId="23" xfId="0" applyFont="1" applyFill="1" applyBorder="1" applyAlignment="1">
      <alignment vertical="top" wrapText="1"/>
    </xf>
    <xf numFmtId="0" fontId="54" fillId="2" borderId="29" xfId="0" applyFont="1" applyFill="1" applyBorder="1" applyAlignment="1">
      <alignment vertical="top" wrapText="1"/>
    </xf>
    <xf numFmtId="0" fontId="54" fillId="2" borderId="23" xfId="0" applyFont="1" applyFill="1" applyBorder="1" applyAlignment="1">
      <alignment horizontal="left" vertical="top" wrapText="1"/>
    </xf>
    <xf numFmtId="0" fontId="53" fillId="2" borderId="41" xfId="0" quotePrefix="1" applyFont="1" applyFill="1" applyBorder="1" applyAlignment="1">
      <alignment horizontal="left" vertical="top" wrapText="1"/>
    </xf>
    <xf numFmtId="0" fontId="51" fillId="2" borderId="8" xfId="0" applyFont="1" applyFill="1" applyBorder="1" applyAlignment="1">
      <alignment horizontal="center" wrapText="1"/>
    </xf>
    <xf numFmtId="0" fontId="51" fillId="2" borderId="0" xfId="0" applyFont="1" applyFill="1" applyAlignment="1">
      <alignment horizontal="center" wrapText="1"/>
    </xf>
    <xf numFmtId="0" fontId="53" fillId="2" borderId="41" xfId="0" quotePrefix="1" applyFont="1" applyFill="1" applyBorder="1" applyAlignment="1">
      <alignment vertical="top" wrapText="1"/>
    </xf>
    <xf numFmtId="0" fontId="53" fillId="2" borderId="27" xfId="0" quotePrefix="1" applyFont="1" applyFill="1" applyBorder="1" applyAlignment="1">
      <alignment vertical="top" wrapText="1"/>
    </xf>
    <xf numFmtId="0" fontId="0" fillId="2" borderId="23" xfId="0" applyFill="1" applyBorder="1" applyAlignment="1">
      <alignment horizontal="left"/>
    </xf>
    <xf numFmtId="0" fontId="0" fillId="2" borderId="29" xfId="0" applyFill="1" applyBorder="1" applyAlignment="1">
      <alignment horizontal="left"/>
    </xf>
    <xf numFmtId="0" fontId="54" fillId="2" borderId="16" xfId="0" applyFont="1" applyFill="1" applyBorder="1" applyAlignment="1">
      <alignment horizontal="left" vertical="top" wrapText="1"/>
    </xf>
    <xf numFmtId="0" fontId="54" fillId="2" borderId="17" xfId="0" applyFont="1" applyFill="1" applyBorder="1" applyAlignment="1">
      <alignment horizontal="left" vertical="top" wrapText="1"/>
    </xf>
    <xf numFmtId="0" fontId="54" fillId="2" borderId="48" xfId="0" applyFont="1" applyFill="1" applyBorder="1" applyAlignment="1">
      <alignment horizontal="left" vertical="top" wrapText="1"/>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22" xfId="0" applyFont="1" applyBorder="1" applyAlignment="1">
      <alignment horizontal="center" vertical="center" wrapText="1"/>
    </xf>
    <xf numFmtId="4" fontId="2" fillId="0" borderId="0" xfId="0" applyNumberFormat="1" applyFont="1" applyAlignment="1" applyProtection="1">
      <alignment horizontal="center" vertical="center"/>
      <protection locked="0"/>
    </xf>
    <xf numFmtId="0" fontId="2" fillId="0" borderId="20"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2" fillId="0" borderId="17" xfId="0" applyFont="1" applyBorder="1" applyAlignment="1">
      <alignment horizontal="center" vertical="center" wrapText="1"/>
    </xf>
    <xf numFmtId="0" fontId="33" fillId="0" borderId="15" xfId="0" applyFont="1" applyBorder="1" applyAlignment="1">
      <alignment horizontal="left" vertical="top" wrapText="1"/>
    </xf>
    <xf numFmtId="0" fontId="33" fillId="2" borderId="30" xfId="0" quotePrefix="1" applyFont="1" applyFill="1" applyBorder="1" applyAlignment="1">
      <alignment horizontal="center" vertical="center" wrapText="1"/>
    </xf>
    <xf numFmtId="0" fontId="33" fillId="2" borderId="52" xfId="0" quotePrefix="1" applyFont="1" applyFill="1" applyBorder="1" applyAlignment="1">
      <alignment horizontal="center" vertical="center" wrapText="1"/>
    </xf>
    <xf numFmtId="0" fontId="68" fillId="2" borderId="41" xfId="0" applyFont="1" applyFill="1" applyBorder="1" applyAlignment="1">
      <alignment horizontal="center" vertical="top" wrapText="1"/>
    </xf>
    <xf numFmtId="0" fontId="68" fillId="2" borderId="27" xfId="0" applyFont="1" applyFill="1" applyBorder="1" applyAlignment="1">
      <alignment horizontal="center" vertical="top" wrapText="1"/>
    </xf>
    <xf numFmtId="0" fontId="68" fillId="2" borderId="47" xfId="0" quotePrefix="1" applyFont="1" applyFill="1" applyBorder="1" applyAlignment="1">
      <alignment horizontal="center" vertical="center" wrapText="1"/>
    </xf>
    <xf numFmtId="0" fontId="68" fillId="2" borderId="41" xfId="0" quotePrefix="1" applyFont="1" applyFill="1" applyBorder="1" applyAlignment="1">
      <alignment horizontal="center" vertical="center" wrapText="1"/>
    </xf>
    <xf numFmtId="0" fontId="23" fillId="0" borderId="0" xfId="0" applyFont="1" applyAlignment="1">
      <alignment horizontal="center" vertical="center" wrapText="1"/>
    </xf>
    <xf numFmtId="0" fontId="2" fillId="0" borderId="0" xfId="0" applyFont="1" applyAlignment="1">
      <alignment horizontal="right"/>
    </xf>
    <xf numFmtId="0" fontId="5" fillId="0" borderId="52" xfId="0" applyFont="1" applyBorder="1" applyAlignment="1">
      <alignment horizontal="left" vertical="top" wrapText="1"/>
    </xf>
    <xf numFmtId="0" fontId="49" fillId="0" borderId="53" xfId="0" applyFont="1" applyBorder="1" applyAlignment="1">
      <alignment horizontal="left" vertical="top" wrapText="1"/>
    </xf>
    <xf numFmtId="0" fontId="49" fillId="0" borderId="60" xfId="0" applyFont="1" applyBorder="1" applyAlignment="1">
      <alignment horizontal="left" vertical="top" wrapText="1"/>
    </xf>
    <xf numFmtId="0" fontId="64" fillId="7" borderId="36" xfId="0" applyFont="1" applyFill="1" applyBorder="1" applyAlignment="1">
      <alignment horizontal="center" vertical="top" wrapText="1"/>
    </xf>
    <xf numFmtId="0" fontId="64" fillId="7" borderId="37" xfId="0" applyFont="1" applyFill="1" applyBorder="1" applyAlignment="1">
      <alignment horizontal="center" vertical="top" wrapText="1"/>
    </xf>
    <xf numFmtId="0" fontId="64" fillId="7" borderId="38" xfId="0" applyFont="1" applyFill="1" applyBorder="1" applyAlignment="1">
      <alignment horizontal="center" vertical="top" wrapText="1"/>
    </xf>
    <xf numFmtId="0" fontId="15" fillId="0" borderId="0" xfId="0" applyFont="1" applyAlignment="1">
      <alignment horizontal="right"/>
    </xf>
    <xf numFmtId="0" fontId="33" fillId="0" borderId="15" xfId="0" quotePrefix="1" applyFont="1" applyBorder="1" applyAlignment="1">
      <alignment horizontal="left" vertical="top" wrapText="1"/>
    </xf>
    <xf numFmtId="0" fontId="33" fillId="0" borderId="61" xfId="0" quotePrefix="1" applyFont="1" applyBorder="1" applyAlignment="1">
      <alignment horizontal="left" vertical="top" wrapText="1"/>
    </xf>
    <xf numFmtId="0" fontId="33" fillId="0" borderId="63" xfId="0" quotePrefix="1" applyFont="1" applyBorder="1" applyAlignment="1">
      <alignment horizontal="left" vertical="top" wrapText="1"/>
    </xf>
    <xf numFmtId="0" fontId="33" fillId="2" borderId="1" xfId="0" applyFont="1" applyFill="1" applyBorder="1" applyAlignment="1">
      <alignment horizontal="left" vertical="top" wrapText="1"/>
    </xf>
    <xf numFmtId="0" fontId="33" fillId="2" borderId="57" xfId="0" applyFont="1" applyFill="1" applyBorder="1" applyAlignment="1">
      <alignment horizontal="left" vertical="top" wrapText="1"/>
    </xf>
    <xf numFmtId="0" fontId="33" fillId="2" borderId="4" xfId="0" applyFont="1" applyFill="1" applyBorder="1" applyAlignment="1">
      <alignment horizontal="left" vertical="top" wrapText="1"/>
    </xf>
    <xf numFmtId="0" fontId="33" fillId="2" borderId="59" xfId="0" applyFont="1" applyFill="1" applyBorder="1" applyAlignment="1">
      <alignment horizontal="left" vertical="top" wrapText="1"/>
    </xf>
    <xf numFmtId="0" fontId="33" fillId="0" borderId="57" xfId="0" quotePrefix="1" applyFont="1" applyBorder="1" applyAlignment="1">
      <alignment horizontal="left" vertical="top" wrapText="1"/>
    </xf>
    <xf numFmtId="0" fontId="55" fillId="2" borderId="1" xfId="0" applyFont="1" applyFill="1" applyBorder="1" applyAlignment="1">
      <alignment horizontal="left" vertical="top" wrapText="1"/>
    </xf>
    <xf numFmtId="0" fontId="54" fillId="2" borderId="1" xfId="0" applyFont="1" applyFill="1" applyBorder="1" applyAlignment="1">
      <alignment horizontal="left" vertical="top" wrapText="1"/>
    </xf>
    <xf numFmtId="0" fontId="55" fillId="2" borderId="1" xfId="0" applyFont="1" applyFill="1" applyBorder="1" applyAlignment="1">
      <alignment vertical="top" wrapText="1"/>
    </xf>
    <xf numFmtId="0" fontId="54" fillId="2" borderId="1" xfId="0" applyFont="1" applyFill="1" applyBorder="1" applyAlignment="1">
      <alignment vertical="top" wrapText="1"/>
    </xf>
    <xf numFmtId="0" fontId="54" fillId="2" borderId="43" xfId="0" applyFont="1" applyFill="1" applyBorder="1" applyAlignment="1">
      <alignment vertical="top" wrapText="1"/>
    </xf>
    <xf numFmtId="0" fontId="2" fillId="2" borderId="65" xfId="0" applyFont="1" applyFill="1" applyBorder="1" applyAlignment="1">
      <alignment horizontal="center"/>
    </xf>
    <xf numFmtId="0" fontId="26" fillId="2" borderId="0" xfId="0" applyFont="1" applyFill="1" applyAlignment="1">
      <alignment horizontal="right" wrapText="1"/>
    </xf>
    <xf numFmtId="0" fontId="0" fillId="2" borderId="0" xfId="0" applyFill="1" applyAlignment="1">
      <alignment horizontal="right" wrapText="1"/>
    </xf>
    <xf numFmtId="0" fontId="69" fillId="2" borderId="0" xfId="0" applyFont="1" applyFill="1" applyAlignment="1">
      <alignment horizontal="right"/>
    </xf>
    <xf numFmtId="0" fontId="72" fillId="0" borderId="0" xfId="0" applyFont="1" applyAlignment="1">
      <alignment horizontal="center" vertical="center" wrapText="1"/>
    </xf>
    <xf numFmtId="0" fontId="16" fillId="0" borderId="1" xfId="9" applyFont="1" applyBorder="1" applyAlignment="1">
      <alignment horizontal="center" vertical="top" wrapText="1"/>
    </xf>
    <xf numFmtId="0" fontId="39" fillId="0" borderId="0" xfId="9" applyFont="1" applyAlignment="1">
      <alignment horizontal="center" vertical="top"/>
    </xf>
    <xf numFmtId="0" fontId="5" fillId="0" borderId="14" xfId="9" applyFont="1" applyBorder="1" applyAlignment="1">
      <alignment horizontal="center" vertical="top" wrapText="1"/>
    </xf>
    <xf numFmtId="0" fontId="5" fillId="0" borderId="65" xfId="9" applyFont="1" applyBorder="1" applyAlignment="1">
      <alignment horizontal="center" vertical="top" wrapText="1"/>
    </xf>
    <xf numFmtId="0" fontId="25" fillId="0" borderId="1" xfId="9" applyFont="1" applyBorder="1" applyAlignment="1">
      <alignment horizontal="center" vertical="center" wrapText="1"/>
    </xf>
    <xf numFmtId="0" fontId="25" fillId="0" borderId="1" xfId="13" applyFont="1" applyBorder="1" applyAlignment="1">
      <alignment horizontal="center" vertical="center" wrapText="1"/>
    </xf>
    <xf numFmtId="0" fontId="27" fillId="0" borderId="1" xfId="13" applyFont="1" applyBorder="1" applyAlignment="1">
      <alignment horizontal="center" vertical="center" wrapText="1"/>
    </xf>
    <xf numFmtId="0" fontId="42" fillId="2" borderId="8" xfId="0" applyFont="1" applyFill="1" applyBorder="1" applyAlignment="1">
      <alignment horizontal="left" vertical="center" wrapText="1"/>
    </xf>
    <xf numFmtId="0" fontId="56" fillId="2" borderId="9" xfId="0" applyFont="1" applyFill="1" applyBorder="1" applyAlignment="1">
      <alignment vertical="top" wrapText="1"/>
    </xf>
    <xf numFmtId="0" fontId="30" fillId="2" borderId="8" xfId="0" applyFont="1" applyFill="1" applyBorder="1" applyAlignment="1">
      <alignment horizontal="justify" vertical="center" wrapText="1"/>
    </xf>
    <xf numFmtId="0" fontId="50" fillId="2" borderId="8" xfId="0" applyFont="1" applyFill="1" applyBorder="1" applyAlignment="1">
      <alignment horizontal="justify" vertical="center" wrapText="1"/>
    </xf>
    <xf numFmtId="0" fontId="30" fillId="2" borderId="0" xfId="0" applyFont="1" applyFill="1" applyAlignment="1">
      <alignment horizontal="left" vertical="center" wrapText="1"/>
    </xf>
    <xf numFmtId="0" fontId="42" fillId="0" borderId="50" xfId="0" applyFont="1" applyBorder="1" applyAlignment="1">
      <alignment horizontal="justify" vertical="center" wrapText="1"/>
    </xf>
    <xf numFmtId="0" fontId="42" fillId="0" borderId="51" xfId="0" applyFont="1" applyBorder="1" applyAlignment="1">
      <alignment horizontal="justify" vertical="center" wrapText="1"/>
    </xf>
    <xf numFmtId="0" fontId="57" fillId="2" borderId="8" xfId="0" applyFont="1" applyFill="1" applyBorder="1" applyAlignment="1">
      <alignment horizontal="left" vertical="center" wrapText="1"/>
    </xf>
    <xf numFmtId="0" fontId="57" fillId="2" borderId="9" xfId="0" applyFont="1" applyFill="1" applyBorder="1" applyAlignment="1">
      <alignment horizontal="left" vertical="center" wrapText="1"/>
    </xf>
    <xf numFmtId="0" fontId="18" fillId="0" borderId="0" xfId="3" applyFont="1" applyAlignment="1">
      <alignment horizontal="left" wrapText="1"/>
    </xf>
  </cellXfs>
  <cellStyles count="17">
    <cellStyle name="Hyperlink" xfId="1" builtinId="8"/>
    <cellStyle name="Hyperlink 2" xfId="7" xr:uid="{04E31431-161A-47AD-BE62-7A495A5DBF64}"/>
    <cellStyle name="Hyperlink 3" xfId="16" xr:uid="{435C9C0B-ACCB-4C54-B5A2-6A50CDE5A8CB}"/>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11">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887942</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9"/>
  <sheetViews>
    <sheetView tabSelected="1" showWhiteSpace="0" view="pageLayout" zoomScale="70" zoomScaleNormal="100" zoomScalePageLayoutView="70" workbookViewId="0">
      <selection activeCell="A27" sqref="A27:G27"/>
    </sheetView>
  </sheetViews>
  <sheetFormatPr defaultColWidth="11.453125" defaultRowHeight="12.5" x14ac:dyDescent="0.25"/>
  <cols>
    <col min="1" max="1" width="6.453125" style="1" customWidth="1"/>
    <col min="2" max="2" width="18.453125" style="1" customWidth="1"/>
    <col min="3" max="3" width="10.54296875" style="1" customWidth="1"/>
    <col min="4" max="4" width="10.26953125" style="1" customWidth="1"/>
    <col min="5" max="5" width="10.453125" style="1" customWidth="1"/>
    <col min="6" max="6" width="25.26953125" style="1" customWidth="1"/>
    <col min="7" max="7" width="20.1796875" style="1" customWidth="1"/>
    <col min="8" max="8" width="6.453125" style="1" customWidth="1"/>
    <col min="9" max="9" width="18.453125" style="1" customWidth="1"/>
    <col min="10" max="10" width="10.54296875" style="1" customWidth="1"/>
    <col min="11" max="11" width="10.26953125" style="1" customWidth="1"/>
    <col min="12" max="12" width="10.453125" style="1" customWidth="1"/>
    <col min="13" max="13" width="25.26953125" style="1" customWidth="1"/>
    <col min="14" max="14" width="19" style="1" customWidth="1"/>
    <col min="15" max="16" width="11.453125" style="1"/>
    <col min="17" max="17" width="17.26953125" style="1" customWidth="1"/>
    <col min="18" max="16384" width="11.453125" style="1"/>
  </cols>
  <sheetData>
    <row r="1" spans="1:15" x14ac:dyDescent="0.25">
      <c r="A1" s="6" t="s">
        <v>256</v>
      </c>
      <c r="H1" s="6" t="s">
        <v>256</v>
      </c>
    </row>
    <row r="2" spans="1:15" ht="18" x14ac:dyDescent="0.4">
      <c r="A2" s="274" t="s">
        <v>224</v>
      </c>
      <c r="B2" s="274"/>
      <c r="C2" s="274"/>
      <c r="D2" s="274"/>
      <c r="E2" s="274"/>
      <c r="F2" s="274"/>
      <c r="G2" s="274"/>
      <c r="H2" s="274" t="s">
        <v>225</v>
      </c>
      <c r="I2" s="274"/>
      <c r="J2" s="274"/>
      <c r="K2" s="274"/>
      <c r="L2" s="274"/>
      <c r="M2" s="274"/>
      <c r="N2" s="274"/>
    </row>
    <row r="3" spans="1:15" x14ac:dyDescent="0.25">
      <c r="A3" s="29" t="s">
        <v>0</v>
      </c>
      <c r="B3" s="27"/>
      <c r="C3" s="27"/>
      <c r="D3" s="27"/>
      <c r="E3" s="27"/>
      <c r="F3" s="27"/>
      <c r="G3" s="27"/>
      <c r="H3" s="27" t="s">
        <v>22</v>
      </c>
      <c r="I3" s="30"/>
      <c r="J3" s="30"/>
      <c r="K3" s="30"/>
      <c r="L3" s="30"/>
      <c r="M3" s="30"/>
      <c r="N3" s="30"/>
    </row>
    <row r="4" spans="1:15" ht="77.25" customHeight="1" thickBot="1" x14ac:dyDescent="0.3">
      <c r="A4" s="275" t="s">
        <v>82</v>
      </c>
      <c r="B4" s="276"/>
      <c r="C4" s="276"/>
      <c r="D4" s="276"/>
      <c r="E4" s="276"/>
      <c r="F4" s="276"/>
      <c r="G4" s="27"/>
      <c r="H4" s="275" t="s">
        <v>85</v>
      </c>
      <c r="I4" s="276"/>
      <c r="J4" s="276"/>
      <c r="K4" s="276"/>
      <c r="L4" s="276"/>
      <c r="M4" s="276"/>
      <c r="N4" s="27"/>
    </row>
    <row r="5" spans="1:15" ht="15" thickBot="1" x14ac:dyDescent="0.4">
      <c r="A5" s="280" t="s">
        <v>132</v>
      </c>
      <c r="B5" s="281"/>
      <c r="C5" s="277">
        <v>91191174</v>
      </c>
      <c r="D5" s="278"/>
      <c r="E5" s="278"/>
      <c r="F5" s="278"/>
      <c r="G5" s="279"/>
      <c r="H5" s="264" t="s">
        <v>86</v>
      </c>
      <c r="I5" s="265"/>
      <c r="J5" s="266">
        <f>C5</f>
        <v>91191174</v>
      </c>
      <c r="K5" s="267"/>
      <c r="L5" s="267"/>
      <c r="M5" s="267"/>
      <c r="N5" s="268"/>
    </row>
    <row r="6" spans="1:15" ht="15" thickBot="1" x14ac:dyDescent="0.3">
      <c r="A6" s="269" t="s">
        <v>1</v>
      </c>
      <c r="B6" s="270"/>
      <c r="C6" s="271" t="s">
        <v>282</v>
      </c>
      <c r="D6" s="272"/>
      <c r="E6" s="272"/>
      <c r="F6" s="272"/>
      <c r="G6" s="273"/>
      <c r="H6" s="269" t="s">
        <v>87</v>
      </c>
      <c r="I6" s="270"/>
      <c r="J6" s="271" t="s">
        <v>281</v>
      </c>
      <c r="K6" s="272"/>
      <c r="L6" s="272"/>
      <c r="M6" s="272"/>
      <c r="N6" s="273"/>
    </row>
    <row r="7" spans="1:15" ht="13" thickBot="1" x14ac:dyDescent="0.3">
      <c r="A7" s="226" t="s">
        <v>81</v>
      </c>
      <c r="B7" s="227"/>
      <c r="C7" s="227"/>
      <c r="D7" s="227"/>
      <c r="E7" s="227"/>
      <c r="F7" s="227"/>
      <c r="G7" s="228"/>
      <c r="H7" s="226" t="s">
        <v>88</v>
      </c>
      <c r="I7" s="227"/>
      <c r="J7" s="227"/>
      <c r="K7" s="227"/>
      <c r="L7" s="227"/>
      <c r="M7" s="227"/>
      <c r="N7" s="228"/>
    </row>
    <row r="8" spans="1:15" ht="7.5" customHeight="1" thickBot="1" x14ac:dyDescent="0.3">
      <c r="A8" s="31"/>
      <c r="B8" s="31"/>
      <c r="C8" s="31"/>
      <c r="D8" s="31"/>
      <c r="E8" s="31"/>
      <c r="F8" s="31"/>
      <c r="G8" s="31"/>
      <c r="H8" s="31"/>
      <c r="I8" s="31"/>
      <c r="J8" s="31"/>
      <c r="K8" s="31"/>
      <c r="L8" s="31"/>
      <c r="M8" s="31"/>
      <c r="N8" s="31"/>
    </row>
    <row r="9" spans="1:15" x14ac:dyDescent="0.25">
      <c r="A9" s="229" t="s">
        <v>90</v>
      </c>
      <c r="B9" s="230"/>
      <c r="C9" s="230"/>
      <c r="D9" s="230"/>
      <c r="E9" s="230"/>
      <c r="F9" s="230"/>
      <c r="G9" s="231"/>
      <c r="H9" s="229" t="s">
        <v>91</v>
      </c>
      <c r="I9" s="230"/>
      <c r="J9" s="230"/>
      <c r="K9" s="230"/>
      <c r="L9" s="230"/>
      <c r="M9" s="230"/>
      <c r="N9" s="231"/>
    </row>
    <row r="10" spans="1:15" ht="14.5" x14ac:dyDescent="0.25">
      <c r="A10" s="260" t="s">
        <v>80</v>
      </c>
      <c r="B10" s="261"/>
      <c r="C10" s="261"/>
      <c r="D10" s="261"/>
      <c r="E10" s="28">
        <f>C5</f>
        <v>91191174</v>
      </c>
      <c r="F10" s="262" t="s">
        <v>79</v>
      </c>
      <c r="G10" s="263"/>
      <c r="H10" s="260" t="s">
        <v>89</v>
      </c>
      <c r="I10" s="261"/>
      <c r="J10" s="261"/>
      <c r="K10" s="261"/>
      <c r="L10" s="28">
        <f>J5</f>
        <v>91191174</v>
      </c>
      <c r="M10" s="262" t="s">
        <v>79</v>
      </c>
      <c r="N10" s="263"/>
    </row>
    <row r="11" spans="1:15" ht="41.25" customHeight="1" thickBot="1" x14ac:dyDescent="0.3">
      <c r="A11" s="257" t="s">
        <v>216</v>
      </c>
      <c r="B11" s="258"/>
      <c r="C11" s="258"/>
      <c r="D11" s="258"/>
      <c r="E11" s="258"/>
      <c r="F11" s="258"/>
      <c r="G11" s="259"/>
      <c r="H11" s="257" t="s">
        <v>217</v>
      </c>
      <c r="I11" s="258"/>
      <c r="J11" s="258"/>
      <c r="K11" s="258"/>
      <c r="L11" s="258"/>
      <c r="M11" s="258"/>
      <c r="N11" s="259"/>
    </row>
    <row r="12" spans="1:15" ht="8.15" customHeight="1" thickBot="1" x14ac:dyDescent="0.3">
      <c r="A12" s="31"/>
      <c r="B12" s="31"/>
      <c r="C12" s="31"/>
      <c r="D12" s="31"/>
      <c r="E12" s="31"/>
      <c r="F12" s="31"/>
      <c r="G12" s="31"/>
      <c r="H12" s="31"/>
      <c r="I12" s="31"/>
      <c r="J12" s="31"/>
      <c r="K12" s="31"/>
      <c r="L12" s="31"/>
      <c r="M12" s="31"/>
      <c r="N12" s="31"/>
    </row>
    <row r="13" spans="1:15" ht="41.15" customHeight="1" thickBot="1" x14ac:dyDescent="0.3">
      <c r="A13" s="232" t="s">
        <v>226</v>
      </c>
      <c r="B13" s="233"/>
      <c r="C13" s="233"/>
      <c r="D13" s="233"/>
      <c r="E13" s="233"/>
      <c r="F13" s="233"/>
      <c r="G13" s="234"/>
      <c r="H13" s="232" t="s">
        <v>92</v>
      </c>
      <c r="I13" s="233"/>
      <c r="J13" s="233"/>
      <c r="K13" s="233"/>
      <c r="L13" s="233"/>
      <c r="M13" s="233"/>
      <c r="N13" s="234"/>
      <c r="O13" s="63"/>
    </row>
    <row r="14" spans="1:15" ht="8.15" customHeight="1" thickBot="1" x14ac:dyDescent="0.3">
      <c r="A14" s="30"/>
      <c r="B14" s="30"/>
      <c r="C14" s="30"/>
      <c r="D14" s="30"/>
      <c r="E14" s="30"/>
      <c r="F14" s="30"/>
      <c r="G14" s="30"/>
      <c r="H14" s="30"/>
      <c r="I14" s="30"/>
      <c r="J14" s="30"/>
      <c r="K14" s="30"/>
      <c r="L14" s="30"/>
      <c r="M14" s="30"/>
      <c r="N14" s="30"/>
    </row>
    <row r="15" spans="1:15" x14ac:dyDescent="0.25">
      <c r="A15" s="32" t="s">
        <v>2</v>
      </c>
      <c r="B15" s="33"/>
      <c r="C15" s="33"/>
      <c r="D15" s="33"/>
      <c r="E15" s="33"/>
      <c r="F15" s="33"/>
      <c r="G15" s="34"/>
      <c r="H15" s="32" t="s">
        <v>93</v>
      </c>
      <c r="I15" s="33"/>
      <c r="J15" s="33"/>
      <c r="K15" s="33"/>
      <c r="L15" s="33"/>
      <c r="M15" s="33"/>
      <c r="N15" s="34"/>
    </row>
    <row r="16" spans="1:15" x14ac:dyDescent="0.25">
      <c r="A16" s="235" t="s">
        <v>3</v>
      </c>
      <c r="B16" s="236"/>
      <c r="C16" s="236"/>
      <c r="D16" s="236"/>
      <c r="E16" s="236"/>
      <c r="F16" s="236"/>
      <c r="G16" s="237"/>
      <c r="H16" s="282" t="s">
        <v>94</v>
      </c>
      <c r="I16" s="236"/>
      <c r="J16" s="236"/>
      <c r="K16" s="236"/>
      <c r="L16" s="236"/>
      <c r="M16" s="236"/>
      <c r="N16" s="237"/>
    </row>
    <row r="17" spans="1:17" ht="14.5" x14ac:dyDescent="0.35">
      <c r="A17" s="253" t="s">
        <v>4</v>
      </c>
      <c r="B17" s="201"/>
      <c r="C17" s="201"/>
      <c r="D17" s="201"/>
      <c r="E17" s="254"/>
      <c r="F17" s="79" t="s">
        <v>5</v>
      </c>
      <c r="G17" s="35"/>
      <c r="H17" s="253" t="s">
        <v>23</v>
      </c>
      <c r="I17" s="201"/>
      <c r="J17" s="201"/>
      <c r="K17" s="201"/>
      <c r="L17" s="254"/>
      <c r="M17" s="79" t="s">
        <v>5</v>
      </c>
      <c r="N17" s="35"/>
    </row>
    <row r="18" spans="1:17" ht="13" x14ac:dyDescent="0.3">
      <c r="A18" s="253" t="s">
        <v>6</v>
      </c>
      <c r="B18" s="254"/>
      <c r="C18" s="140" t="s">
        <v>7</v>
      </c>
      <c r="D18" s="255" t="s">
        <v>8</v>
      </c>
      <c r="E18" s="201"/>
      <c r="F18" s="201"/>
      <c r="G18" s="256"/>
      <c r="H18" s="253" t="s">
        <v>95</v>
      </c>
      <c r="I18" s="254"/>
      <c r="J18" s="140" t="str">
        <f>C18</f>
        <v>3</v>
      </c>
      <c r="K18" s="255" t="s">
        <v>97</v>
      </c>
      <c r="L18" s="201"/>
      <c r="M18" s="201"/>
      <c r="N18" s="256"/>
    </row>
    <row r="19" spans="1:17" ht="13" thickBot="1" x14ac:dyDescent="0.3">
      <c r="A19" s="238" t="s">
        <v>9</v>
      </c>
      <c r="B19" s="239"/>
      <c r="C19" s="239"/>
      <c r="D19" s="239"/>
      <c r="E19" s="239"/>
      <c r="F19" s="239"/>
      <c r="G19" s="240"/>
      <c r="H19" s="238" t="s">
        <v>96</v>
      </c>
      <c r="I19" s="239"/>
      <c r="J19" s="239"/>
      <c r="K19" s="239"/>
      <c r="L19" s="239"/>
      <c r="M19" s="239"/>
      <c r="N19" s="240"/>
    </row>
    <row r="20" spans="1:17" ht="7.5" customHeight="1" thickBot="1" x14ac:dyDescent="0.3">
      <c r="A20" s="31"/>
      <c r="B20" s="31"/>
      <c r="C20" s="31"/>
      <c r="D20" s="31"/>
      <c r="E20" s="31"/>
      <c r="F20" s="31"/>
      <c r="G20" s="31"/>
      <c r="H20" s="31"/>
      <c r="I20" s="31"/>
      <c r="J20" s="31"/>
      <c r="K20" s="31"/>
      <c r="L20" s="31"/>
      <c r="M20" s="31"/>
      <c r="N20" s="31"/>
    </row>
    <row r="21" spans="1:17" x14ac:dyDescent="0.25">
      <c r="A21" s="244" t="s">
        <v>137</v>
      </c>
      <c r="B21" s="245"/>
      <c r="C21" s="245"/>
      <c r="D21" s="245"/>
      <c r="E21" s="245"/>
      <c r="F21" s="245"/>
      <c r="G21" s="246"/>
      <c r="H21" s="244" t="s">
        <v>32</v>
      </c>
      <c r="I21" s="245"/>
      <c r="J21" s="245"/>
      <c r="K21" s="245"/>
      <c r="L21" s="245"/>
      <c r="M21" s="245"/>
      <c r="N21" s="246"/>
    </row>
    <row r="22" spans="1:17" ht="13.5" thickBot="1" x14ac:dyDescent="0.35">
      <c r="A22" s="238" t="s">
        <v>18</v>
      </c>
      <c r="B22" s="239"/>
      <c r="C22" s="239"/>
      <c r="D22" s="122">
        <v>0.91666666666666663</v>
      </c>
      <c r="E22" s="37" t="s">
        <v>19</v>
      </c>
      <c r="F22" s="141">
        <v>46024</v>
      </c>
      <c r="G22" s="38"/>
      <c r="H22" s="238" t="s">
        <v>165</v>
      </c>
      <c r="I22" s="239"/>
      <c r="J22" s="239"/>
      <c r="K22" s="122">
        <f>D22</f>
        <v>0.91666666666666663</v>
      </c>
      <c r="L22" s="44" t="s">
        <v>98</v>
      </c>
      <c r="M22" s="141">
        <f>F22</f>
        <v>46024</v>
      </c>
      <c r="N22" s="38"/>
    </row>
    <row r="23" spans="1:17" ht="8.15" customHeight="1" thickBot="1" x14ac:dyDescent="0.3">
      <c r="A23" s="27"/>
      <c r="B23" s="27"/>
      <c r="C23" s="27"/>
      <c r="D23" s="27"/>
      <c r="E23" s="27"/>
      <c r="F23" s="27"/>
      <c r="G23" s="27"/>
      <c r="H23" s="27"/>
      <c r="I23" s="27"/>
      <c r="J23" s="27"/>
      <c r="K23" s="27"/>
      <c r="L23" s="27"/>
      <c r="M23" s="27"/>
      <c r="N23" s="27"/>
    </row>
    <row r="24" spans="1:17" ht="39" customHeight="1" thickBot="1" x14ac:dyDescent="0.3">
      <c r="A24" s="247" t="s">
        <v>227</v>
      </c>
      <c r="B24" s="248"/>
      <c r="C24" s="248"/>
      <c r="D24" s="248"/>
      <c r="E24" s="248"/>
      <c r="F24" s="248"/>
      <c r="G24" s="249"/>
      <c r="H24" s="247" t="s">
        <v>228</v>
      </c>
      <c r="I24" s="248"/>
      <c r="J24" s="248"/>
      <c r="K24" s="248"/>
      <c r="L24" s="248"/>
      <c r="M24" s="248"/>
      <c r="N24" s="249"/>
      <c r="O24" s="63"/>
    </row>
    <row r="25" spans="1:17" ht="26.25" customHeight="1" thickBot="1" x14ac:dyDescent="0.3">
      <c r="A25" s="27"/>
      <c r="B25" s="27"/>
      <c r="C25" s="27"/>
      <c r="D25" s="27"/>
      <c r="E25" s="27"/>
      <c r="F25" s="27"/>
      <c r="G25" s="27"/>
      <c r="H25" s="27"/>
      <c r="I25" s="27"/>
      <c r="J25" s="27"/>
      <c r="K25" s="27"/>
      <c r="L25" s="27"/>
      <c r="M25" s="27"/>
      <c r="N25" s="27"/>
      <c r="O25" s="192"/>
      <c r="P25" s="192"/>
      <c r="Q25" s="192"/>
    </row>
    <row r="26" spans="1:17" ht="14" customHeight="1" thickBot="1" x14ac:dyDescent="0.4">
      <c r="A26" s="250" t="s">
        <v>168</v>
      </c>
      <c r="B26" s="251"/>
      <c r="C26" s="251"/>
      <c r="D26" s="251"/>
      <c r="E26" s="252"/>
      <c r="F26" s="142">
        <f>F22+23</f>
        <v>46047</v>
      </c>
      <c r="G26" s="94"/>
      <c r="H26" s="250" t="s">
        <v>169</v>
      </c>
      <c r="I26" s="251"/>
      <c r="J26" s="251"/>
      <c r="K26" s="251"/>
      <c r="L26" s="252"/>
      <c r="M26" s="143">
        <f>F26</f>
        <v>46047</v>
      </c>
      <c r="N26" s="94"/>
      <c r="O26" s="192"/>
      <c r="P26" s="192"/>
      <c r="Q26" s="192"/>
    </row>
    <row r="27" spans="1:17" ht="38.65" customHeight="1" x14ac:dyDescent="0.25">
      <c r="A27" s="200" t="s">
        <v>159</v>
      </c>
      <c r="B27" s="200"/>
      <c r="C27" s="200"/>
      <c r="D27" s="200"/>
      <c r="E27" s="200"/>
      <c r="F27" s="200"/>
      <c r="G27" s="200"/>
      <c r="H27" s="200" t="s">
        <v>229</v>
      </c>
      <c r="I27" s="200"/>
      <c r="J27" s="200"/>
      <c r="K27" s="200"/>
      <c r="L27" s="200"/>
      <c r="M27" s="200"/>
      <c r="N27" s="200"/>
    </row>
    <row r="28" spans="1:17" ht="13" customHeight="1" thickBot="1" x14ac:dyDescent="0.3">
      <c r="A28" s="201" t="s">
        <v>230</v>
      </c>
      <c r="B28" s="201"/>
      <c r="C28" s="201"/>
      <c r="D28" s="201"/>
      <c r="E28" s="201"/>
      <c r="F28" s="201"/>
      <c r="G28" s="201"/>
      <c r="H28" s="201" t="s">
        <v>33</v>
      </c>
      <c r="I28" s="201"/>
      <c r="J28" s="201"/>
      <c r="K28" s="201"/>
      <c r="L28" s="201"/>
      <c r="M28" s="201"/>
      <c r="N28" s="201"/>
    </row>
    <row r="29" spans="1:17" s="6" customFormat="1" ht="39" customHeight="1" x14ac:dyDescent="0.3">
      <c r="A29" s="241" t="s">
        <v>138</v>
      </c>
      <c r="B29" s="242"/>
      <c r="C29" s="242"/>
      <c r="D29" s="242"/>
      <c r="E29" s="242"/>
      <c r="F29" s="242"/>
      <c r="G29" s="243"/>
      <c r="H29" s="202" t="s">
        <v>139</v>
      </c>
      <c r="I29" s="203"/>
      <c r="J29" s="203"/>
      <c r="K29" s="203"/>
      <c r="L29" s="203"/>
      <c r="M29" s="203"/>
      <c r="N29" s="204"/>
      <c r="O29" s="193"/>
      <c r="P29" s="193"/>
      <c r="Q29" s="193"/>
    </row>
    <row r="30" spans="1:17" s="6" customFormat="1" ht="24.75" customHeight="1" x14ac:dyDescent="0.25">
      <c r="A30" s="214" t="s">
        <v>10</v>
      </c>
      <c r="B30" s="215"/>
      <c r="C30" s="215"/>
      <c r="D30" s="215"/>
      <c r="E30" s="215"/>
      <c r="F30" s="215"/>
      <c r="G30" s="216"/>
      <c r="H30" s="189" t="s">
        <v>24</v>
      </c>
      <c r="I30" s="190"/>
      <c r="J30" s="190"/>
      <c r="K30" s="190"/>
      <c r="L30" s="190"/>
      <c r="M30" s="190"/>
      <c r="N30" s="191"/>
      <c r="O30" s="193"/>
      <c r="P30" s="193"/>
      <c r="Q30" s="193"/>
    </row>
    <row r="31" spans="1:17" s="6" customFormat="1" ht="12.75" customHeight="1" x14ac:dyDescent="0.25">
      <c r="A31" s="217" t="s">
        <v>11</v>
      </c>
      <c r="B31" s="218"/>
      <c r="C31" s="218"/>
      <c r="D31" s="218"/>
      <c r="E31" s="218"/>
      <c r="F31" s="218"/>
      <c r="G31" s="219"/>
      <c r="H31" s="25" t="s">
        <v>25</v>
      </c>
      <c r="I31" s="92"/>
      <c r="J31" s="92"/>
      <c r="K31" s="92"/>
      <c r="L31" s="92"/>
      <c r="M31" s="93"/>
      <c r="N31" s="26"/>
      <c r="O31" s="193"/>
      <c r="P31" s="193"/>
      <c r="Q31" s="193"/>
    </row>
    <row r="32" spans="1:17" s="6" customFormat="1" ht="12.75" customHeight="1" x14ac:dyDescent="0.25">
      <c r="A32" s="205" t="s">
        <v>12</v>
      </c>
      <c r="B32" s="206"/>
      <c r="C32" s="206"/>
      <c r="D32" s="206"/>
      <c r="E32" s="206"/>
      <c r="F32" s="206"/>
      <c r="G32" s="207"/>
      <c r="H32" s="186" t="s">
        <v>26</v>
      </c>
      <c r="I32" s="187"/>
      <c r="J32" s="187"/>
      <c r="K32" s="187"/>
      <c r="L32" s="187"/>
      <c r="M32" s="187"/>
      <c r="N32" s="188"/>
      <c r="O32" s="193"/>
      <c r="P32" s="193"/>
      <c r="Q32" s="193"/>
    </row>
    <row r="33" spans="1:17" s="6" customFormat="1" ht="28.5" customHeight="1" x14ac:dyDescent="0.25">
      <c r="A33" s="220" t="s">
        <v>13</v>
      </c>
      <c r="B33" s="221"/>
      <c r="C33" s="221"/>
      <c r="D33" s="221"/>
      <c r="E33" s="221"/>
      <c r="F33" s="221"/>
      <c r="G33" s="222"/>
      <c r="H33" s="194" t="s">
        <v>27</v>
      </c>
      <c r="I33" s="195"/>
      <c r="J33" s="195"/>
      <c r="K33" s="195"/>
      <c r="L33" s="195"/>
      <c r="M33" s="195"/>
      <c r="N33" s="196"/>
      <c r="O33" s="193"/>
      <c r="P33" s="193"/>
      <c r="Q33" s="193"/>
    </row>
    <row r="34" spans="1:17" s="6" customFormat="1" ht="12.65" customHeight="1" x14ac:dyDescent="0.25">
      <c r="A34" s="223" t="s">
        <v>14</v>
      </c>
      <c r="B34" s="224"/>
      <c r="C34" s="224"/>
      <c r="D34" s="224"/>
      <c r="E34" s="224"/>
      <c r="F34" s="224"/>
      <c r="G34" s="225"/>
      <c r="H34" s="197" t="s">
        <v>28</v>
      </c>
      <c r="I34" s="198"/>
      <c r="J34" s="198"/>
      <c r="K34" s="198"/>
      <c r="L34" s="198"/>
      <c r="M34" s="198"/>
      <c r="N34" s="199"/>
      <c r="O34" s="193"/>
      <c r="P34" s="193"/>
      <c r="Q34" s="193"/>
    </row>
    <row r="35" spans="1:17" s="6" customFormat="1" ht="12.75" customHeight="1" x14ac:dyDescent="0.25">
      <c r="A35" s="205" t="s">
        <v>15</v>
      </c>
      <c r="B35" s="206"/>
      <c r="C35" s="206"/>
      <c r="D35" s="206"/>
      <c r="E35" s="206"/>
      <c r="F35" s="206"/>
      <c r="G35" s="207"/>
      <c r="H35" s="211" t="s">
        <v>29</v>
      </c>
      <c r="I35" s="212"/>
      <c r="J35" s="212"/>
      <c r="K35" s="212"/>
      <c r="L35" s="212"/>
      <c r="M35" s="212"/>
      <c r="N35" s="213"/>
      <c r="O35" s="193"/>
      <c r="P35" s="193"/>
      <c r="Q35" s="193"/>
    </row>
    <row r="36" spans="1:17" s="6" customFormat="1" ht="12.75" customHeight="1" x14ac:dyDescent="0.25">
      <c r="A36" s="205" t="s">
        <v>16</v>
      </c>
      <c r="B36" s="206"/>
      <c r="C36" s="206"/>
      <c r="D36" s="206"/>
      <c r="E36" s="206"/>
      <c r="F36" s="206"/>
      <c r="G36" s="207"/>
      <c r="H36" s="186" t="s">
        <v>30</v>
      </c>
      <c r="I36" s="187"/>
      <c r="J36" s="187"/>
      <c r="K36" s="187"/>
      <c r="L36" s="187"/>
      <c r="M36" s="187"/>
      <c r="N36" s="188"/>
      <c r="O36" s="193"/>
      <c r="P36" s="193"/>
      <c r="Q36" s="193"/>
    </row>
    <row r="37" spans="1:17" s="6" customFormat="1" ht="15.75" customHeight="1" thickBot="1" x14ac:dyDescent="0.3">
      <c r="A37" s="208" t="s">
        <v>17</v>
      </c>
      <c r="B37" s="209"/>
      <c r="C37" s="209"/>
      <c r="D37" s="209"/>
      <c r="E37" s="209"/>
      <c r="F37" s="209"/>
      <c r="G37" s="210"/>
      <c r="H37" s="208" t="s">
        <v>31</v>
      </c>
      <c r="I37" s="209"/>
      <c r="J37" s="209"/>
      <c r="K37" s="209"/>
      <c r="L37" s="209"/>
      <c r="M37" s="209"/>
      <c r="N37" s="210"/>
      <c r="O37" s="193"/>
      <c r="P37" s="193"/>
      <c r="Q37" s="193"/>
    </row>
    <row r="38" spans="1:17" ht="14.25" customHeight="1" x14ac:dyDescent="0.35">
      <c r="A38" s="27"/>
      <c r="B38" s="27"/>
      <c r="C38" s="27"/>
      <c r="D38" s="27"/>
      <c r="E38" s="36"/>
      <c r="F38" s="27"/>
      <c r="G38" s="27"/>
      <c r="H38" s="27"/>
      <c r="I38" s="27"/>
      <c r="J38" s="27"/>
      <c r="K38" s="27"/>
      <c r="L38" s="36"/>
      <c r="M38" s="27"/>
      <c r="N38" s="27"/>
    </row>
    <row r="39" spans="1:17" ht="13.15" customHeight="1" x14ac:dyDescent="0.3">
      <c r="A39" s="39" t="s">
        <v>20</v>
      </c>
      <c r="B39" s="27"/>
      <c r="C39" s="27"/>
      <c r="D39" s="27"/>
      <c r="E39" s="27"/>
      <c r="F39" s="27"/>
      <c r="G39" s="27"/>
      <c r="H39" s="39" t="s">
        <v>34</v>
      </c>
      <c r="I39" s="27"/>
      <c r="J39" s="27"/>
      <c r="K39" s="27"/>
      <c r="L39" s="27"/>
      <c r="M39" s="27"/>
      <c r="N39" s="27"/>
    </row>
    <row r="40" spans="1:17" ht="11.65" customHeight="1" x14ac:dyDescent="0.3">
      <c r="A40" s="39" t="s">
        <v>21</v>
      </c>
      <c r="B40" s="27"/>
      <c r="C40" s="27"/>
      <c r="D40" s="27"/>
      <c r="E40" s="27"/>
      <c r="F40" s="27"/>
      <c r="G40" s="27"/>
      <c r="H40" s="39" t="s">
        <v>35</v>
      </c>
      <c r="I40" s="27"/>
      <c r="J40" s="27"/>
      <c r="K40" s="27"/>
      <c r="L40" s="27"/>
      <c r="M40" s="27"/>
      <c r="N40" s="27"/>
    </row>
    <row r="41" spans="1:17" ht="15.75" customHeight="1" x14ac:dyDescent="0.25">
      <c r="A41" s="6"/>
      <c r="B41" s="6"/>
      <c r="C41" s="6"/>
      <c r="D41" s="6"/>
      <c r="E41" s="6"/>
      <c r="F41" s="6"/>
      <c r="G41" s="6"/>
    </row>
    <row r="49" ht="6.75" customHeight="1" x14ac:dyDescent="0.25"/>
    <row r="55" ht="26.25" customHeight="1" x14ac:dyDescent="0.25"/>
    <row r="58" ht="42.75" customHeight="1" x14ac:dyDescent="0.25"/>
    <row r="59" ht="17.25" customHeight="1" x14ac:dyDescent="0.25"/>
  </sheetData>
  <mergeCells count="65">
    <mergeCell ref="H17:L17"/>
    <mergeCell ref="H18:I18"/>
    <mergeCell ref="K18:N18"/>
    <mergeCell ref="H7:N7"/>
    <mergeCell ref="H9:N9"/>
    <mergeCell ref="H13:N13"/>
    <mergeCell ref="H16:N16"/>
    <mergeCell ref="H19:N19"/>
    <mergeCell ref="H21:N21"/>
    <mergeCell ref="H22:J22"/>
    <mergeCell ref="H24:N24"/>
    <mergeCell ref="H26:L26"/>
    <mergeCell ref="H5:I5"/>
    <mergeCell ref="J5:N5"/>
    <mergeCell ref="H6:I6"/>
    <mergeCell ref="J6:N6"/>
    <mergeCell ref="A2:G2"/>
    <mergeCell ref="H2:N2"/>
    <mergeCell ref="H4:M4"/>
    <mergeCell ref="A4:F4"/>
    <mergeCell ref="A6:B6"/>
    <mergeCell ref="C6:G6"/>
    <mergeCell ref="C5:G5"/>
    <mergeCell ref="A5:B5"/>
    <mergeCell ref="A11:G11"/>
    <mergeCell ref="A10:D10"/>
    <mergeCell ref="F10:G10"/>
    <mergeCell ref="H10:K10"/>
    <mergeCell ref="M10:N10"/>
    <mergeCell ref="H11:N11"/>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30:G30"/>
    <mergeCell ref="A31:G31"/>
    <mergeCell ref="A32:G32"/>
    <mergeCell ref="A33:G33"/>
    <mergeCell ref="A34:G34"/>
    <mergeCell ref="A35:G35"/>
    <mergeCell ref="A36:G36"/>
    <mergeCell ref="A37:G37"/>
    <mergeCell ref="H35:N35"/>
    <mergeCell ref="H36:N36"/>
    <mergeCell ref="H32:N32"/>
    <mergeCell ref="H30:N30"/>
    <mergeCell ref="O25:Q26"/>
    <mergeCell ref="O29:Q37"/>
    <mergeCell ref="H33:N33"/>
    <mergeCell ref="H34:N34"/>
    <mergeCell ref="H27:N27"/>
    <mergeCell ref="H28:N28"/>
    <mergeCell ref="H29:N29"/>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66"/>
  <sheetViews>
    <sheetView view="pageLayout" topLeftCell="A34" zoomScale="80" zoomScaleNormal="100" zoomScalePageLayoutView="80" workbookViewId="0">
      <selection activeCell="D43" sqref="D43"/>
    </sheetView>
  </sheetViews>
  <sheetFormatPr defaultColWidth="11.453125" defaultRowHeight="12.5" x14ac:dyDescent="0.25"/>
  <cols>
    <col min="1" max="1" width="3.7265625" style="1" customWidth="1"/>
    <col min="2" max="2" width="12.453125" style="1" customWidth="1"/>
    <col min="3" max="3" width="23.26953125" style="1" customWidth="1"/>
    <col min="4" max="4" width="63" style="1" customWidth="1"/>
    <col min="5" max="5" width="3.7265625" style="1" customWidth="1"/>
    <col min="6" max="6" width="12.1796875" style="1" customWidth="1"/>
    <col min="7" max="7" width="27.1796875" style="1" customWidth="1"/>
    <col min="8" max="8" width="59.54296875" style="1" customWidth="1"/>
    <col min="9" max="16384" width="11.453125" style="1"/>
  </cols>
  <sheetData>
    <row r="1" spans="1:10" ht="13" thickBot="1" x14ac:dyDescent="0.3">
      <c r="A1" s="1" t="s">
        <v>256</v>
      </c>
      <c r="E1" s="1" t="s">
        <v>256</v>
      </c>
    </row>
    <row r="2" spans="1:10" ht="14.5" thickBot="1" x14ac:dyDescent="0.35">
      <c r="A2" s="310" t="s">
        <v>140</v>
      </c>
      <c r="B2" s="311"/>
      <c r="C2" s="311"/>
      <c r="D2" s="311"/>
      <c r="E2" s="310" t="s">
        <v>141</v>
      </c>
      <c r="F2" s="311"/>
      <c r="G2" s="311"/>
      <c r="H2" s="349"/>
    </row>
    <row r="3" spans="1:10" ht="46.15" customHeight="1" thickBot="1" x14ac:dyDescent="0.3">
      <c r="A3" s="321">
        <v>1</v>
      </c>
      <c r="B3" s="324" t="s">
        <v>129</v>
      </c>
      <c r="C3" s="319" t="s">
        <v>252</v>
      </c>
      <c r="D3" s="320"/>
      <c r="E3" s="321">
        <v>1</v>
      </c>
      <c r="F3" s="350" t="s">
        <v>130</v>
      </c>
      <c r="G3" s="331" t="s">
        <v>254</v>
      </c>
      <c r="H3" s="332"/>
      <c r="I3" s="63"/>
    </row>
    <row r="4" spans="1:10" ht="42.65" customHeight="1" thickBot="1" x14ac:dyDescent="0.3">
      <c r="A4" s="322"/>
      <c r="B4" s="325"/>
      <c r="C4" s="298" t="s">
        <v>253</v>
      </c>
      <c r="D4" s="316"/>
      <c r="E4" s="322"/>
      <c r="F4" s="351"/>
      <c r="G4" s="283" t="s">
        <v>255</v>
      </c>
      <c r="H4" s="332"/>
      <c r="I4" s="63"/>
    </row>
    <row r="5" spans="1:10" ht="70.900000000000006" customHeight="1" thickBot="1" x14ac:dyDescent="0.3">
      <c r="A5" s="323"/>
      <c r="B5" s="326"/>
      <c r="C5" s="300" t="s">
        <v>261</v>
      </c>
      <c r="D5" s="316"/>
      <c r="E5" s="323"/>
      <c r="F5" s="352"/>
      <c r="G5" s="304" t="s">
        <v>262</v>
      </c>
      <c r="H5" s="353"/>
      <c r="I5" s="63"/>
    </row>
    <row r="6" spans="1:10" ht="41.25" customHeight="1" thickBot="1" x14ac:dyDescent="0.3">
      <c r="A6" s="45">
        <v>2</v>
      </c>
      <c r="B6" s="298" t="s">
        <v>232</v>
      </c>
      <c r="C6" s="299"/>
      <c r="D6" s="316"/>
      <c r="E6" s="45">
        <v>2</v>
      </c>
      <c r="F6" s="331" t="s">
        <v>231</v>
      </c>
      <c r="G6" s="332"/>
      <c r="H6" s="332"/>
    </row>
    <row r="7" spans="1:10" ht="44.25" customHeight="1" thickBot="1" x14ac:dyDescent="0.3">
      <c r="A7" s="46">
        <v>3</v>
      </c>
      <c r="B7" s="317" t="s">
        <v>148</v>
      </c>
      <c r="C7" s="318"/>
      <c r="D7" s="318"/>
      <c r="E7" s="46">
        <v>3</v>
      </c>
      <c r="F7" s="340" t="s">
        <v>166</v>
      </c>
      <c r="G7" s="341"/>
      <c r="H7" s="341"/>
    </row>
    <row r="8" spans="1:10" ht="30.65" customHeight="1" thickBot="1" x14ac:dyDescent="0.3">
      <c r="A8" s="45">
        <v>4</v>
      </c>
      <c r="B8" s="283" t="s">
        <v>167</v>
      </c>
      <c r="C8" s="284"/>
      <c r="D8" s="284"/>
      <c r="E8" s="45">
        <v>4</v>
      </c>
      <c r="F8" s="283" t="s">
        <v>164</v>
      </c>
      <c r="G8" s="284"/>
      <c r="H8" s="284"/>
    </row>
    <row r="9" spans="1:10" ht="102.5" customHeight="1" thickBot="1" x14ac:dyDescent="0.3">
      <c r="A9" s="144">
        <v>5</v>
      </c>
      <c r="B9" s="338" t="s">
        <v>283</v>
      </c>
      <c r="C9" s="339"/>
      <c r="D9" s="339"/>
      <c r="E9" s="144">
        <v>5</v>
      </c>
      <c r="F9" s="338" t="s">
        <v>284</v>
      </c>
      <c r="G9" s="339"/>
      <c r="H9" s="339"/>
      <c r="I9" s="285"/>
      <c r="J9" s="286"/>
    </row>
    <row r="10" spans="1:10" ht="13.9" customHeight="1" thickBot="1" x14ac:dyDescent="0.35">
      <c r="A10" s="333" t="s">
        <v>233</v>
      </c>
      <c r="B10" s="334"/>
      <c r="C10" s="334"/>
      <c r="D10" s="335"/>
      <c r="E10" s="333" t="s">
        <v>234</v>
      </c>
      <c r="F10" s="334"/>
      <c r="G10" s="334"/>
      <c r="H10" s="335"/>
    </row>
    <row r="11" spans="1:10" ht="16.899999999999999" customHeight="1" thickBot="1" x14ac:dyDescent="0.3">
      <c r="A11" s="347"/>
      <c r="B11" s="347"/>
      <c r="C11" s="347"/>
      <c r="D11" s="347"/>
      <c r="E11" s="348"/>
      <c r="F11" s="348"/>
      <c r="G11" s="348"/>
      <c r="H11" s="348"/>
    </row>
    <row r="12" spans="1:10" ht="19.5" customHeight="1" thickBot="1" x14ac:dyDescent="0.4">
      <c r="A12" s="336" t="s">
        <v>67</v>
      </c>
      <c r="B12" s="337"/>
      <c r="C12" s="337"/>
      <c r="D12" s="267"/>
      <c r="E12" s="336" t="s">
        <v>68</v>
      </c>
      <c r="F12" s="337"/>
      <c r="G12" s="337"/>
      <c r="H12" s="267"/>
    </row>
    <row r="13" spans="1:10" ht="25.15" customHeight="1" x14ac:dyDescent="0.35">
      <c r="A13" s="343" t="s">
        <v>69</v>
      </c>
      <c r="B13" s="344"/>
      <c r="C13" s="344"/>
      <c r="D13" s="345"/>
      <c r="E13" s="346" t="s">
        <v>235</v>
      </c>
      <c r="F13" s="345"/>
      <c r="G13" s="345"/>
      <c r="H13" s="345"/>
      <c r="I13" s="47"/>
    </row>
    <row r="14" spans="1:10" ht="25.9" customHeight="1" x14ac:dyDescent="0.35">
      <c r="A14" s="296" t="s">
        <v>70</v>
      </c>
      <c r="B14" s="297"/>
      <c r="C14" s="297"/>
      <c r="D14" s="289"/>
      <c r="E14" s="293" t="s">
        <v>71</v>
      </c>
      <c r="F14" s="289"/>
      <c r="G14" s="289"/>
      <c r="H14" s="289"/>
      <c r="I14" s="47"/>
    </row>
    <row r="15" spans="1:10" ht="13.5" customHeight="1" x14ac:dyDescent="0.35">
      <c r="A15" s="296" t="s">
        <v>72</v>
      </c>
      <c r="B15" s="297"/>
      <c r="C15" s="297"/>
      <c r="D15" s="289"/>
      <c r="E15" s="342" t="s">
        <v>73</v>
      </c>
      <c r="F15" s="289"/>
      <c r="G15" s="289"/>
      <c r="H15" s="289"/>
      <c r="I15" s="47"/>
    </row>
    <row r="16" spans="1:10" ht="82.5" customHeight="1" x14ac:dyDescent="0.35">
      <c r="A16" s="290" t="s">
        <v>250</v>
      </c>
      <c r="B16" s="291"/>
      <c r="C16" s="291"/>
      <c r="D16" s="292"/>
      <c r="E16" s="293" t="s">
        <v>251</v>
      </c>
      <c r="F16" s="289"/>
      <c r="G16" s="289"/>
      <c r="H16" s="294"/>
      <c r="I16" s="64"/>
    </row>
    <row r="17" spans="1:9" ht="10.15" customHeight="1" x14ac:dyDescent="0.35">
      <c r="A17" s="287" t="s">
        <v>74</v>
      </c>
      <c r="B17" s="288"/>
      <c r="C17" s="288"/>
      <c r="D17" s="288"/>
      <c r="E17" s="287" t="s">
        <v>74</v>
      </c>
      <c r="F17" s="289"/>
      <c r="G17" s="289"/>
      <c r="H17" s="289"/>
      <c r="I17" s="47"/>
    </row>
    <row r="18" spans="1:9" ht="27" customHeight="1" x14ac:dyDescent="0.35">
      <c r="A18" s="296" t="s">
        <v>75</v>
      </c>
      <c r="B18" s="297"/>
      <c r="C18" s="297"/>
      <c r="D18" s="289"/>
      <c r="E18" s="293" t="s">
        <v>76</v>
      </c>
      <c r="F18" s="289"/>
      <c r="G18" s="289"/>
      <c r="H18" s="289"/>
      <c r="I18" s="63"/>
    </row>
    <row r="19" spans="1:9" ht="13.15" customHeight="1" x14ac:dyDescent="0.35">
      <c r="A19" s="296" t="s">
        <v>77</v>
      </c>
      <c r="B19" s="297"/>
      <c r="C19" s="297"/>
      <c r="D19" s="289"/>
      <c r="E19" s="293" t="s">
        <v>78</v>
      </c>
      <c r="F19" s="289"/>
      <c r="G19" s="289"/>
      <c r="H19" s="289"/>
      <c r="I19" s="47"/>
    </row>
    <row r="20" spans="1:9" ht="33" customHeight="1" x14ac:dyDescent="0.35">
      <c r="A20" s="327" t="s">
        <v>142</v>
      </c>
      <c r="B20" s="328"/>
      <c r="C20" s="328"/>
      <c r="D20" s="329"/>
      <c r="E20" s="295" t="s">
        <v>236</v>
      </c>
      <c r="F20" s="289"/>
      <c r="G20" s="289"/>
      <c r="H20" s="289"/>
      <c r="I20" s="47"/>
    </row>
    <row r="21" spans="1:9" ht="36" customHeight="1" x14ac:dyDescent="0.35">
      <c r="A21" s="330" t="s">
        <v>218</v>
      </c>
      <c r="B21" s="328"/>
      <c r="C21" s="328"/>
      <c r="D21" s="329"/>
      <c r="E21" s="295" t="s">
        <v>219</v>
      </c>
      <c r="F21" s="289"/>
      <c r="G21" s="289"/>
      <c r="H21" s="289"/>
      <c r="I21" s="47"/>
    </row>
    <row r="22" spans="1:9" ht="28.15" customHeight="1" x14ac:dyDescent="0.35">
      <c r="A22" s="330" t="s">
        <v>83</v>
      </c>
      <c r="B22" s="328"/>
      <c r="C22" s="328"/>
      <c r="D22" s="329"/>
      <c r="E22" s="309" t="s">
        <v>84</v>
      </c>
      <c r="F22" s="329"/>
      <c r="G22" s="329"/>
      <c r="H22" s="329"/>
      <c r="I22" s="47"/>
    </row>
    <row r="23" spans="1:9" x14ac:dyDescent="0.25">
      <c r="A23" s="308" t="s">
        <v>133</v>
      </c>
      <c r="B23" s="308"/>
      <c r="C23" s="308"/>
      <c r="D23" s="308"/>
      <c r="E23" s="309" t="s">
        <v>134</v>
      </c>
      <c r="F23" s="308"/>
      <c r="G23" s="308"/>
      <c r="H23" s="308"/>
      <c r="I23" s="47"/>
    </row>
    <row r="24" spans="1:9" ht="28.15" customHeight="1" x14ac:dyDescent="0.25">
      <c r="A24" s="308" t="s">
        <v>146</v>
      </c>
      <c r="B24" s="308"/>
      <c r="C24" s="308"/>
      <c r="D24" s="308"/>
      <c r="E24" s="309" t="s">
        <v>147</v>
      </c>
      <c r="F24" s="308"/>
      <c r="G24" s="308"/>
      <c r="H24" s="308"/>
      <c r="I24" s="47"/>
    </row>
    <row r="25" spans="1:9" x14ac:dyDescent="0.25">
      <c r="A25" s="308" t="s">
        <v>135</v>
      </c>
      <c r="B25" s="308"/>
      <c r="C25" s="308"/>
      <c r="D25" s="308"/>
      <c r="E25" s="309" t="s">
        <v>136</v>
      </c>
      <c r="F25" s="308"/>
      <c r="G25" s="308"/>
      <c r="H25" s="308"/>
      <c r="I25" s="47"/>
    </row>
    <row r="26" spans="1:9" ht="27" customHeight="1" x14ac:dyDescent="0.25">
      <c r="A26" s="308" t="s">
        <v>209</v>
      </c>
      <c r="B26" s="308"/>
      <c r="C26" s="308"/>
      <c r="D26" s="308"/>
      <c r="E26" s="309" t="s">
        <v>237</v>
      </c>
      <c r="F26" s="308"/>
      <c r="G26" s="308"/>
      <c r="H26" s="308"/>
      <c r="I26" s="47"/>
    </row>
    <row r="27" spans="1:9" ht="24.65" customHeight="1" x14ac:dyDescent="0.25">
      <c r="A27" s="312" t="s">
        <v>208</v>
      </c>
      <c r="B27" s="313"/>
      <c r="C27" s="313"/>
      <c r="D27" s="313"/>
      <c r="E27" s="314" t="s">
        <v>238</v>
      </c>
      <c r="F27" s="313"/>
      <c r="G27" s="313"/>
      <c r="H27" s="313"/>
    </row>
    <row r="28" spans="1:9" ht="39.75" customHeight="1" x14ac:dyDescent="0.25">
      <c r="A28" s="312" t="s">
        <v>221</v>
      </c>
      <c r="B28" s="312"/>
      <c r="C28" s="312"/>
      <c r="D28" s="312"/>
      <c r="E28" s="315" t="s">
        <v>222</v>
      </c>
      <c r="F28" s="315"/>
      <c r="G28" s="315"/>
      <c r="H28" s="314"/>
    </row>
    <row r="29" spans="1:9" ht="12.65" customHeight="1" thickBot="1" x14ac:dyDescent="0.3">
      <c r="A29" s="27"/>
      <c r="B29" s="27"/>
      <c r="C29" s="27"/>
      <c r="D29" s="27"/>
      <c r="E29" s="27"/>
      <c r="F29" s="27"/>
      <c r="G29" s="27"/>
      <c r="H29" s="27"/>
    </row>
    <row r="30" spans="1:9" ht="20.5" customHeight="1" thickBot="1" x14ac:dyDescent="0.35">
      <c r="A30" s="310" t="s">
        <v>143</v>
      </c>
      <c r="B30" s="311"/>
      <c r="C30" s="311"/>
      <c r="D30" s="311"/>
      <c r="E30" s="310" t="s">
        <v>144</v>
      </c>
      <c r="F30" s="311"/>
      <c r="G30" s="311"/>
      <c r="H30" s="311"/>
    </row>
    <row r="31" spans="1:9" ht="84.5" customHeight="1" thickBot="1" x14ac:dyDescent="0.3">
      <c r="A31" s="298" t="s">
        <v>212</v>
      </c>
      <c r="B31" s="299"/>
      <c r="C31" s="299"/>
      <c r="D31" s="299"/>
      <c r="E31" s="302" t="s">
        <v>239</v>
      </c>
      <c r="F31" s="303"/>
      <c r="G31" s="303"/>
      <c r="H31" s="303"/>
    </row>
    <row r="32" spans="1:9" ht="166.5" customHeight="1" thickBot="1" x14ac:dyDescent="0.3">
      <c r="A32" s="298" t="s">
        <v>213</v>
      </c>
      <c r="B32" s="299"/>
      <c r="C32" s="299"/>
      <c r="D32" s="299"/>
      <c r="E32" s="302" t="s">
        <v>240</v>
      </c>
      <c r="F32" s="303"/>
      <c r="G32" s="303"/>
      <c r="H32" s="303"/>
    </row>
    <row r="33" spans="1:8" ht="165" customHeight="1" thickBot="1" x14ac:dyDescent="0.3">
      <c r="A33" s="300" t="s">
        <v>214</v>
      </c>
      <c r="B33" s="301"/>
      <c r="C33" s="301"/>
      <c r="D33" s="301"/>
      <c r="E33" s="304" t="s">
        <v>241</v>
      </c>
      <c r="F33" s="305"/>
      <c r="G33" s="305"/>
      <c r="H33" s="305"/>
    </row>
    <row r="34" spans="1:8" ht="36" customHeight="1" thickBot="1" x14ac:dyDescent="0.3">
      <c r="A34" s="306" t="s">
        <v>145</v>
      </c>
      <c r="B34" s="307"/>
      <c r="C34" s="307"/>
      <c r="D34" s="307"/>
      <c r="E34" s="306" t="s">
        <v>242</v>
      </c>
      <c r="F34" s="307"/>
      <c r="G34" s="307"/>
      <c r="H34" s="307"/>
    </row>
    <row r="35" spans="1:8" s="6" customFormat="1" ht="39" customHeight="1" x14ac:dyDescent="0.25">
      <c r="A35" s="83"/>
      <c r="B35" s="75"/>
      <c r="C35" s="75"/>
      <c r="D35" s="75"/>
      <c r="E35" s="84"/>
      <c r="F35" s="84"/>
      <c r="G35" s="84"/>
      <c r="H35" s="84"/>
    </row>
    <row r="36" spans="1:8" s="6" customFormat="1" ht="26.25" customHeight="1" x14ac:dyDescent="0.25">
      <c r="A36" s="75"/>
      <c r="B36" s="75"/>
      <c r="C36" s="75"/>
      <c r="D36" s="75"/>
      <c r="E36" s="84"/>
      <c r="F36" s="84"/>
      <c r="G36" s="84"/>
      <c r="H36" s="84"/>
    </row>
    <row r="37" spans="1:8" s="6" customFormat="1" x14ac:dyDescent="0.25">
      <c r="A37" s="31"/>
      <c r="B37" s="31"/>
      <c r="C37" s="31"/>
      <c r="D37" s="31"/>
      <c r="E37" s="29"/>
      <c r="F37" s="29"/>
      <c r="G37" s="29"/>
      <c r="H37" s="29"/>
    </row>
    <row r="38" spans="1:8" s="6" customFormat="1" x14ac:dyDescent="0.25">
      <c r="A38" s="85"/>
      <c r="B38" s="85"/>
      <c r="C38" s="85"/>
      <c r="D38" s="85"/>
      <c r="E38" s="86"/>
      <c r="F38" s="86"/>
      <c r="G38" s="86"/>
      <c r="H38" s="86"/>
    </row>
    <row r="39" spans="1:8" s="6" customFormat="1" ht="28.5" customHeight="1" x14ac:dyDescent="0.25">
      <c r="A39" s="87"/>
      <c r="B39" s="87"/>
      <c r="C39" s="87"/>
      <c r="D39" s="87"/>
      <c r="E39" s="88"/>
      <c r="F39" s="88"/>
      <c r="G39" s="88"/>
      <c r="H39" s="88"/>
    </row>
    <row r="40" spans="1:8" s="6" customFormat="1" ht="12.65" customHeight="1" x14ac:dyDescent="0.25">
      <c r="A40" s="89"/>
      <c r="B40" s="89"/>
      <c r="C40" s="89"/>
      <c r="D40" s="89"/>
      <c r="E40" s="90"/>
      <c r="F40" s="90"/>
      <c r="G40" s="90"/>
      <c r="H40" s="90"/>
    </row>
    <row r="41" spans="1:8" s="6" customFormat="1" x14ac:dyDescent="0.25">
      <c r="A41" s="85"/>
      <c r="B41" s="85"/>
      <c r="C41" s="85"/>
      <c r="D41" s="85"/>
      <c r="E41" s="91"/>
      <c r="F41" s="91"/>
      <c r="G41" s="91"/>
      <c r="H41" s="91"/>
    </row>
    <row r="42" spans="1:8" s="6" customFormat="1" x14ac:dyDescent="0.25">
      <c r="A42" s="85"/>
      <c r="B42" s="85"/>
      <c r="C42" s="85"/>
      <c r="D42" s="85"/>
      <c r="E42" s="86"/>
      <c r="F42" s="86"/>
      <c r="G42" s="86"/>
      <c r="H42" s="86"/>
    </row>
    <row r="43" spans="1:8" s="6" customFormat="1" ht="15.75" customHeight="1" x14ac:dyDescent="0.25">
      <c r="A43" s="91"/>
      <c r="B43" s="91"/>
      <c r="C43" s="91"/>
      <c r="D43" s="91"/>
      <c r="E43" s="91"/>
      <c r="F43" s="91"/>
      <c r="G43" s="91"/>
      <c r="H43" s="91"/>
    </row>
    <row r="44" spans="1:8" ht="8.15" customHeight="1" x14ac:dyDescent="0.25">
      <c r="A44" s="27"/>
      <c r="B44" s="27"/>
      <c r="C44" s="27"/>
      <c r="D44" s="27"/>
      <c r="E44" s="27"/>
      <c r="F44" s="27"/>
      <c r="G44" s="27"/>
      <c r="H44" s="27"/>
    </row>
    <row r="45" spans="1:8" ht="13.15" customHeight="1" x14ac:dyDescent="0.3">
      <c r="A45" s="39"/>
      <c r="B45" s="27"/>
      <c r="C45" s="27"/>
      <c r="D45" s="27"/>
      <c r="E45" s="39"/>
      <c r="F45" s="27"/>
      <c r="G45" s="27"/>
      <c r="H45" s="27"/>
    </row>
    <row r="46" spans="1:8" ht="13" x14ac:dyDescent="0.3">
      <c r="A46" s="39"/>
      <c r="B46" s="27"/>
      <c r="C46" s="27"/>
      <c r="D46" s="27"/>
      <c r="E46" s="39"/>
      <c r="F46" s="27"/>
      <c r="G46" s="27"/>
      <c r="H46" s="27"/>
    </row>
    <row r="47" spans="1:8" x14ac:dyDescent="0.25">
      <c r="A47" s="30"/>
      <c r="B47" s="30"/>
      <c r="C47" s="30"/>
      <c r="D47" s="30"/>
      <c r="E47" s="30"/>
      <c r="F47" s="30"/>
      <c r="G47" s="30"/>
      <c r="H47" s="30"/>
    </row>
    <row r="48" spans="1:8" ht="15.75" customHeight="1" x14ac:dyDescent="0.25">
      <c r="A48" s="27"/>
      <c r="B48" s="27"/>
      <c r="C48" s="27"/>
      <c r="D48" s="27"/>
      <c r="E48" s="30"/>
      <c r="F48" s="30"/>
      <c r="G48" s="30"/>
      <c r="H48" s="30"/>
    </row>
    <row r="49" spans="1:8" x14ac:dyDescent="0.25">
      <c r="A49" s="30"/>
      <c r="B49" s="30"/>
      <c r="C49" s="30"/>
      <c r="D49" s="30"/>
      <c r="E49" s="30"/>
      <c r="F49" s="30"/>
      <c r="G49" s="30"/>
      <c r="H49" s="30"/>
    </row>
    <row r="50" spans="1:8" x14ac:dyDescent="0.25">
      <c r="A50" s="30"/>
      <c r="B50" s="30"/>
      <c r="C50" s="30"/>
      <c r="D50" s="30"/>
      <c r="E50" s="30"/>
      <c r="F50" s="30"/>
      <c r="G50" s="30"/>
      <c r="H50" s="30"/>
    </row>
    <row r="51" spans="1:8" x14ac:dyDescent="0.25">
      <c r="A51" s="30"/>
      <c r="B51" s="30"/>
      <c r="C51" s="30"/>
      <c r="D51" s="30"/>
      <c r="E51" s="30"/>
      <c r="F51" s="30"/>
      <c r="G51" s="30"/>
      <c r="H51" s="30"/>
    </row>
    <row r="52" spans="1:8" x14ac:dyDescent="0.25">
      <c r="A52" s="30"/>
      <c r="B52" s="30"/>
      <c r="C52" s="30"/>
      <c r="D52" s="30"/>
      <c r="E52" s="30"/>
      <c r="F52" s="30"/>
      <c r="G52" s="30"/>
      <c r="H52" s="30"/>
    </row>
    <row r="53" spans="1:8" x14ac:dyDescent="0.25">
      <c r="A53" s="30"/>
      <c r="B53" s="30"/>
      <c r="C53" s="30"/>
      <c r="D53" s="30"/>
      <c r="E53" s="30"/>
      <c r="F53" s="30"/>
      <c r="G53" s="30"/>
      <c r="H53" s="30"/>
    </row>
    <row r="54" spans="1:8" x14ac:dyDescent="0.25">
      <c r="A54" s="30"/>
      <c r="B54" s="30"/>
      <c r="C54" s="30"/>
      <c r="D54" s="30"/>
      <c r="E54" s="30"/>
      <c r="F54" s="30"/>
      <c r="G54" s="30"/>
      <c r="H54" s="30"/>
    </row>
    <row r="55" spans="1:8" x14ac:dyDescent="0.25">
      <c r="A55" s="30"/>
      <c r="B55" s="30"/>
      <c r="C55" s="30"/>
      <c r="D55" s="30"/>
      <c r="E55" s="30"/>
      <c r="F55" s="30"/>
      <c r="G55" s="30"/>
      <c r="H55" s="30"/>
    </row>
    <row r="56" spans="1:8" ht="6.75" customHeight="1" x14ac:dyDescent="0.25">
      <c r="A56" s="30"/>
      <c r="B56" s="30"/>
      <c r="C56" s="30"/>
      <c r="D56" s="30"/>
      <c r="E56" s="30"/>
      <c r="F56" s="30"/>
      <c r="G56" s="30"/>
      <c r="H56" s="30"/>
    </row>
    <row r="57" spans="1:8" x14ac:dyDescent="0.25">
      <c r="A57" s="30"/>
      <c r="B57" s="30"/>
      <c r="C57" s="30"/>
      <c r="D57" s="30"/>
      <c r="E57" s="30"/>
      <c r="F57" s="30"/>
      <c r="G57" s="30"/>
      <c r="H57" s="30"/>
    </row>
    <row r="58" spans="1:8" x14ac:dyDescent="0.25">
      <c r="A58" s="30"/>
      <c r="B58" s="30"/>
      <c r="C58" s="30"/>
      <c r="D58" s="30"/>
      <c r="E58" s="30"/>
      <c r="F58" s="30"/>
      <c r="G58" s="30"/>
      <c r="H58" s="30"/>
    </row>
    <row r="59" spans="1:8" x14ac:dyDescent="0.25">
      <c r="A59" s="30"/>
      <c r="B59" s="30"/>
      <c r="C59" s="30"/>
      <c r="D59" s="30"/>
      <c r="E59" s="30"/>
      <c r="F59" s="30"/>
      <c r="G59" s="30"/>
      <c r="H59" s="30"/>
    </row>
    <row r="60" spans="1:8" x14ac:dyDescent="0.25">
      <c r="A60" s="30"/>
      <c r="B60" s="30"/>
      <c r="C60" s="30"/>
      <c r="D60" s="30"/>
      <c r="E60" s="30"/>
      <c r="F60" s="30"/>
      <c r="G60" s="30"/>
      <c r="H60" s="30"/>
    </row>
    <row r="61" spans="1:8" x14ac:dyDescent="0.25">
      <c r="A61" s="30"/>
      <c r="B61" s="30"/>
      <c r="C61" s="30"/>
      <c r="D61" s="30"/>
      <c r="E61" s="30"/>
      <c r="F61" s="30"/>
      <c r="G61" s="30"/>
      <c r="H61" s="30"/>
    </row>
    <row r="62" spans="1:8" ht="26.25" customHeight="1" x14ac:dyDescent="0.25">
      <c r="A62" s="30"/>
      <c r="B62" s="30"/>
      <c r="C62" s="30"/>
      <c r="D62" s="30"/>
      <c r="E62" s="30"/>
      <c r="F62" s="30"/>
      <c r="G62" s="30"/>
      <c r="H62" s="30"/>
    </row>
    <row r="63" spans="1:8" x14ac:dyDescent="0.25">
      <c r="A63" s="30"/>
      <c r="B63" s="30"/>
      <c r="C63" s="30"/>
      <c r="D63" s="30"/>
      <c r="E63" s="30"/>
      <c r="F63" s="30"/>
      <c r="G63" s="30"/>
      <c r="H63" s="30"/>
    </row>
    <row r="64" spans="1:8" x14ac:dyDescent="0.25">
      <c r="A64" s="30"/>
      <c r="B64" s="30"/>
      <c r="C64" s="30"/>
      <c r="D64" s="30"/>
      <c r="E64" s="30"/>
      <c r="F64" s="30"/>
      <c r="G64" s="30"/>
      <c r="H64" s="30"/>
    </row>
    <row r="65" ht="42.75" customHeight="1" x14ac:dyDescent="0.25"/>
    <row r="66" ht="17.25" customHeight="1" x14ac:dyDescent="0.25"/>
  </sheetData>
  <mergeCells count="69">
    <mergeCell ref="E2:H2"/>
    <mergeCell ref="G3:H3"/>
    <mergeCell ref="G4:H4"/>
    <mergeCell ref="E3:E5"/>
    <mergeCell ref="F3:F5"/>
    <mergeCell ref="G5:H5"/>
    <mergeCell ref="F6:H6"/>
    <mergeCell ref="A10:D10"/>
    <mergeCell ref="A12:D12"/>
    <mergeCell ref="A14:D14"/>
    <mergeCell ref="A15:D15"/>
    <mergeCell ref="B9:D9"/>
    <mergeCell ref="F9:H9"/>
    <mergeCell ref="F7:H7"/>
    <mergeCell ref="E10:H10"/>
    <mergeCell ref="E12:H12"/>
    <mergeCell ref="E14:H14"/>
    <mergeCell ref="E15:H15"/>
    <mergeCell ref="A13:D13"/>
    <mergeCell ref="E13:H13"/>
    <mergeCell ref="A11:D11"/>
    <mergeCell ref="E11:H11"/>
    <mergeCell ref="A2:D2"/>
    <mergeCell ref="B6:D6"/>
    <mergeCell ref="B7:D7"/>
    <mergeCell ref="C3:D3"/>
    <mergeCell ref="C4:D4"/>
    <mergeCell ref="A3:A5"/>
    <mergeCell ref="B3:B5"/>
    <mergeCell ref="C5:D5"/>
    <mergeCell ref="A34:D34"/>
    <mergeCell ref="E34:H34"/>
    <mergeCell ref="A25:D25"/>
    <mergeCell ref="A24:D24"/>
    <mergeCell ref="E23:H23"/>
    <mergeCell ref="E24:H24"/>
    <mergeCell ref="E25:H25"/>
    <mergeCell ref="A23:D23"/>
    <mergeCell ref="A30:D30"/>
    <mergeCell ref="E30:H30"/>
    <mergeCell ref="A27:D27"/>
    <mergeCell ref="E27:H27"/>
    <mergeCell ref="A26:D26"/>
    <mergeCell ref="E26:H26"/>
    <mergeCell ref="A28:D28"/>
    <mergeCell ref="E28:H28"/>
    <mergeCell ref="A32:D32"/>
    <mergeCell ref="A33:D33"/>
    <mergeCell ref="E31:H31"/>
    <mergeCell ref="E32:H32"/>
    <mergeCell ref="E33:H33"/>
    <mergeCell ref="E21:H21"/>
    <mergeCell ref="A18:D18"/>
    <mergeCell ref="A19:D19"/>
    <mergeCell ref="E19:H19"/>
    <mergeCell ref="A31:D31"/>
    <mergeCell ref="E18:H18"/>
    <mergeCell ref="A20:D20"/>
    <mergeCell ref="E20:H20"/>
    <mergeCell ref="A22:D22"/>
    <mergeCell ref="E22:H22"/>
    <mergeCell ref="A21:D21"/>
    <mergeCell ref="B8:D8"/>
    <mergeCell ref="F8:H8"/>
    <mergeCell ref="I9:J9"/>
    <mergeCell ref="A17:D17"/>
    <mergeCell ref="E17:H17"/>
    <mergeCell ref="A16:D16"/>
    <mergeCell ref="E16:H16"/>
  </mergeCells>
  <hyperlinks>
    <hyperlink ref="E17" r:id="rId1" display="https://filetransfer.giz.de/Start?1" xr:uid="{C40268B1-9A04-4EA4-943E-2FF0A5D5209C}"/>
    <hyperlink ref="A17"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56F72-D9BF-46DA-B621-EA94746E751C}">
  <dimension ref="A1:I38"/>
  <sheetViews>
    <sheetView zoomScale="50" zoomScaleNormal="50" workbookViewId="0">
      <pane ySplit="2" topLeftCell="A30" activePane="bottomLeft" state="frozen"/>
      <selection pane="bottomLeft" activeCell="D18" sqref="D18"/>
    </sheetView>
  </sheetViews>
  <sheetFormatPr defaultColWidth="11.453125" defaultRowHeight="12.5" x14ac:dyDescent="0.35"/>
  <cols>
    <col min="1" max="1" width="7.26953125" style="21" customWidth="1"/>
    <col min="2" max="2" width="9.54296875" style="22" customWidth="1"/>
    <col min="3" max="3" width="12" style="22" customWidth="1"/>
    <col min="4" max="4" width="18.7265625" style="146" customWidth="1"/>
    <col min="5" max="5" width="116.81640625" style="145" customWidth="1"/>
    <col min="6" max="6" width="121.1796875" style="22" customWidth="1"/>
    <col min="7" max="7" width="12.7265625" style="22" customWidth="1"/>
    <col min="8" max="8" width="16.1796875" style="22" customWidth="1"/>
    <col min="9" max="9" width="10" style="146" customWidth="1"/>
    <col min="10" max="10" width="11.453125" style="21" customWidth="1"/>
    <col min="11" max="16384" width="11.453125" style="21"/>
  </cols>
  <sheetData>
    <row r="1" spans="1:9" x14ac:dyDescent="0.35">
      <c r="A1" s="354" t="s">
        <v>256</v>
      </c>
      <c r="B1" s="354"/>
      <c r="C1" s="354"/>
      <c r="D1" s="354"/>
    </row>
    <row r="2" spans="1:9" s="17" customFormat="1" ht="46" x14ac:dyDescent="0.35">
      <c r="A2" s="18" t="s">
        <v>285</v>
      </c>
      <c r="B2" s="18" t="s">
        <v>286</v>
      </c>
      <c r="C2" s="19" t="s">
        <v>36</v>
      </c>
      <c r="D2" s="19" t="s">
        <v>37</v>
      </c>
      <c r="E2" s="18" t="s">
        <v>287</v>
      </c>
      <c r="F2" s="18" t="s">
        <v>288</v>
      </c>
      <c r="G2" s="19" t="s">
        <v>38</v>
      </c>
      <c r="H2" s="19" t="s">
        <v>289</v>
      </c>
      <c r="I2" s="19" t="s">
        <v>290</v>
      </c>
    </row>
    <row r="3" spans="1:9" ht="118.5" customHeight="1" x14ac:dyDescent="0.35">
      <c r="A3" s="355">
        <v>1</v>
      </c>
      <c r="B3" s="147" t="s">
        <v>39</v>
      </c>
      <c r="C3" s="148" t="s">
        <v>291</v>
      </c>
      <c r="D3" s="149" t="s">
        <v>292</v>
      </c>
      <c r="E3" s="20" t="s">
        <v>293</v>
      </c>
      <c r="F3" s="20" t="s">
        <v>294</v>
      </c>
      <c r="G3" s="150">
        <v>24</v>
      </c>
      <c r="H3" s="150" t="s">
        <v>295</v>
      </c>
      <c r="I3" s="151">
        <v>1</v>
      </c>
    </row>
    <row r="4" spans="1:9" ht="116.15" customHeight="1" x14ac:dyDescent="0.35">
      <c r="A4" s="356"/>
      <c r="B4" s="152" t="s">
        <v>40</v>
      </c>
      <c r="C4" s="148" t="s">
        <v>296</v>
      </c>
      <c r="D4" s="149" t="s">
        <v>292</v>
      </c>
      <c r="E4" s="153" t="s">
        <v>297</v>
      </c>
      <c r="F4" s="153" t="s">
        <v>298</v>
      </c>
      <c r="G4" s="150">
        <v>24</v>
      </c>
      <c r="H4" s="150" t="s">
        <v>295</v>
      </c>
      <c r="I4" s="151">
        <v>1</v>
      </c>
    </row>
    <row r="5" spans="1:9" ht="126" customHeight="1" x14ac:dyDescent="0.35">
      <c r="A5" s="356"/>
      <c r="B5" s="154" t="s">
        <v>180</v>
      </c>
      <c r="C5" s="148" t="s">
        <v>299</v>
      </c>
      <c r="D5" s="149" t="s">
        <v>300</v>
      </c>
      <c r="E5" s="20" t="s">
        <v>301</v>
      </c>
      <c r="F5" s="20" t="s">
        <v>302</v>
      </c>
      <c r="G5" s="150">
        <v>24</v>
      </c>
      <c r="H5" s="150" t="s">
        <v>295</v>
      </c>
      <c r="I5" s="151">
        <v>2</v>
      </c>
    </row>
    <row r="6" spans="1:9" ht="124.5" customHeight="1" x14ac:dyDescent="0.35">
      <c r="A6" s="356"/>
      <c r="B6" s="152" t="s">
        <v>181</v>
      </c>
      <c r="C6" s="148" t="s">
        <v>303</v>
      </c>
      <c r="D6" s="149" t="s">
        <v>304</v>
      </c>
      <c r="E6" s="20" t="s">
        <v>305</v>
      </c>
      <c r="F6" s="20" t="s">
        <v>306</v>
      </c>
      <c r="G6" s="150">
        <v>24</v>
      </c>
      <c r="H6" s="150" t="s">
        <v>295</v>
      </c>
      <c r="I6" s="151">
        <v>1</v>
      </c>
    </row>
    <row r="7" spans="1:9" ht="123" customHeight="1" x14ac:dyDescent="0.35">
      <c r="A7" s="356"/>
      <c r="B7" s="147" t="s">
        <v>182</v>
      </c>
      <c r="C7" s="148" t="s">
        <v>299</v>
      </c>
      <c r="D7" s="149" t="s">
        <v>300</v>
      </c>
      <c r="E7" s="153" t="s">
        <v>307</v>
      </c>
      <c r="F7" s="20" t="s">
        <v>308</v>
      </c>
      <c r="G7" s="150">
        <v>24</v>
      </c>
      <c r="H7" s="150" t="s">
        <v>295</v>
      </c>
      <c r="I7" s="151">
        <v>2</v>
      </c>
    </row>
    <row r="8" spans="1:9" ht="118" customHeight="1" x14ac:dyDescent="0.35">
      <c r="A8" s="356"/>
      <c r="B8" s="155" t="s">
        <v>183</v>
      </c>
      <c r="C8" s="148" t="s">
        <v>299</v>
      </c>
      <c r="D8" s="149" t="s">
        <v>300</v>
      </c>
      <c r="E8" s="20" t="s">
        <v>309</v>
      </c>
      <c r="F8" s="20" t="s">
        <v>310</v>
      </c>
      <c r="G8" s="150">
        <v>24</v>
      </c>
      <c r="H8" s="150" t="s">
        <v>295</v>
      </c>
      <c r="I8" s="151">
        <v>1</v>
      </c>
    </row>
    <row r="9" spans="1:9" ht="119.5" customHeight="1" x14ac:dyDescent="0.35">
      <c r="A9" s="356"/>
      <c r="B9" s="147" t="s">
        <v>184</v>
      </c>
      <c r="C9" s="147" t="s">
        <v>311</v>
      </c>
      <c r="D9" s="150" t="s">
        <v>312</v>
      </c>
      <c r="E9" s="20" t="s">
        <v>313</v>
      </c>
      <c r="F9" s="20" t="s">
        <v>314</v>
      </c>
      <c r="G9" s="150">
        <v>24</v>
      </c>
      <c r="H9" s="150" t="s">
        <v>295</v>
      </c>
      <c r="I9" s="156">
        <v>2</v>
      </c>
    </row>
    <row r="10" spans="1:9" ht="124.5" customHeight="1" x14ac:dyDescent="0.35">
      <c r="A10" s="356"/>
      <c r="B10" s="155" t="s">
        <v>185</v>
      </c>
      <c r="C10" s="147" t="s">
        <v>315</v>
      </c>
      <c r="D10" s="150" t="s">
        <v>316</v>
      </c>
      <c r="E10" s="20" t="s">
        <v>317</v>
      </c>
      <c r="F10" s="20" t="s">
        <v>318</v>
      </c>
      <c r="G10" s="150">
        <v>24</v>
      </c>
      <c r="H10" s="150" t="s">
        <v>295</v>
      </c>
      <c r="I10" s="156">
        <v>1</v>
      </c>
    </row>
    <row r="11" spans="1:9" ht="122.5" customHeight="1" x14ac:dyDescent="0.35">
      <c r="A11" s="356"/>
      <c r="B11" s="147" t="s">
        <v>186</v>
      </c>
      <c r="C11" s="147" t="s">
        <v>319</v>
      </c>
      <c r="D11" s="150" t="s">
        <v>320</v>
      </c>
      <c r="E11" s="20" t="s">
        <v>321</v>
      </c>
      <c r="F11" s="20" t="s">
        <v>322</v>
      </c>
      <c r="G11" s="150">
        <v>24</v>
      </c>
      <c r="H11" s="150" t="s">
        <v>295</v>
      </c>
      <c r="I11" s="156">
        <v>1</v>
      </c>
    </row>
    <row r="12" spans="1:9" ht="120" customHeight="1" x14ac:dyDescent="0.35">
      <c r="A12" s="356"/>
      <c r="B12" s="147" t="s">
        <v>187</v>
      </c>
      <c r="C12" s="147" t="s">
        <v>323</v>
      </c>
      <c r="D12" s="150" t="s">
        <v>324</v>
      </c>
      <c r="E12" s="20" t="s">
        <v>325</v>
      </c>
      <c r="F12" s="20" t="s">
        <v>326</v>
      </c>
      <c r="G12" s="150">
        <v>24</v>
      </c>
      <c r="H12" s="150" t="s">
        <v>295</v>
      </c>
      <c r="I12" s="156">
        <v>1</v>
      </c>
    </row>
    <row r="13" spans="1:9" ht="122.5" customHeight="1" x14ac:dyDescent="0.35">
      <c r="A13" s="356"/>
      <c r="B13" s="147" t="s">
        <v>327</v>
      </c>
      <c r="C13" s="147" t="s">
        <v>328</v>
      </c>
      <c r="D13" s="150" t="s">
        <v>320</v>
      </c>
      <c r="E13" s="20" t="s">
        <v>329</v>
      </c>
      <c r="F13" s="20" t="s">
        <v>330</v>
      </c>
      <c r="G13" s="150">
        <v>24</v>
      </c>
      <c r="H13" s="150" t="s">
        <v>295</v>
      </c>
      <c r="I13" s="156">
        <v>1</v>
      </c>
    </row>
    <row r="14" spans="1:9" ht="117.65" customHeight="1" x14ac:dyDescent="0.35">
      <c r="A14" s="356"/>
      <c r="B14" s="147" t="s">
        <v>331</v>
      </c>
      <c r="C14" s="147" t="s">
        <v>332</v>
      </c>
      <c r="D14" s="150" t="s">
        <v>333</v>
      </c>
      <c r="E14" s="20" t="s">
        <v>334</v>
      </c>
      <c r="F14" s="20" t="s">
        <v>335</v>
      </c>
      <c r="G14" s="150">
        <v>24</v>
      </c>
      <c r="H14" s="150" t="s">
        <v>295</v>
      </c>
      <c r="I14" s="156">
        <v>1</v>
      </c>
    </row>
    <row r="15" spans="1:9" ht="118" customHeight="1" x14ac:dyDescent="0.35">
      <c r="A15" s="356"/>
      <c r="B15" s="147" t="s">
        <v>336</v>
      </c>
      <c r="C15" s="147" t="s">
        <v>337</v>
      </c>
      <c r="D15" s="150" t="s">
        <v>338</v>
      </c>
      <c r="E15" s="20" t="s">
        <v>339</v>
      </c>
      <c r="F15" s="20" t="s">
        <v>340</v>
      </c>
      <c r="G15" s="150">
        <v>24</v>
      </c>
      <c r="H15" s="150" t="s">
        <v>295</v>
      </c>
      <c r="I15" s="156">
        <v>1</v>
      </c>
    </row>
    <row r="16" spans="1:9" ht="118" customHeight="1" x14ac:dyDescent="0.35">
      <c r="A16" s="356"/>
      <c r="B16" s="155" t="s">
        <v>341</v>
      </c>
      <c r="C16" s="147" t="s">
        <v>342</v>
      </c>
      <c r="D16" s="150" t="s">
        <v>343</v>
      </c>
      <c r="E16" s="20" t="s">
        <v>344</v>
      </c>
      <c r="F16" s="20" t="s">
        <v>345</v>
      </c>
      <c r="G16" s="150">
        <v>24</v>
      </c>
      <c r="H16" s="150" t="s">
        <v>295</v>
      </c>
      <c r="I16" s="156">
        <v>4</v>
      </c>
    </row>
    <row r="17" spans="1:9" ht="120" customHeight="1" x14ac:dyDescent="0.35">
      <c r="A17" s="356"/>
      <c r="B17" s="155" t="s">
        <v>346</v>
      </c>
      <c r="C17" s="147" t="s">
        <v>332</v>
      </c>
      <c r="D17" s="150" t="s">
        <v>333</v>
      </c>
      <c r="E17" s="20" t="s">
        <v>347</v>
      </c>
      <c r="F17" s="20" t="s">
        <v>348</v>
      </c>
      <c r="G17" s="150">
        <v>24</v>
      </c>
      <c r="H17" s="150" t="s">
        <v>295</v>
      </c>
      <c r="I17" s="156">
        <v>2</v>
      </c>
    </row>
    <row r="18" spans="1:9" ht="409.5" customHeight="1" x14ac:dyDescent="0.35">
      <c r="A18" s="355">
        <v>2</v>
      </c>
      <c r="B18" s="147" t="s">
        <v>196</v>
      </c>
      <c r="C18" s="155" t="s">
        <v>349</v>
      </c>
      <c r="D18" s="157" t="s">
        <v>350</v>
      </c>
      <c r="E18" s="158" t="s">
        <v>351</v>
      </c>
      <c r="F18" s="22" t="s">
        <v>352</v>
      </c>
      <c r="G18" s="150">
        <v>24</v>
      </c>
      <c r="H18" s="150" t="s">
        <v>295</v>
      </c>
      <c r="I18" s="156">
        <v>1</v>
      </c>
    </row>
    <row r="19" spans="1:9" ht="409.5" x14ac:dyDescent="0.35">
      <c r="A19" s="356"/>
      <c r="B19" s="147" t="s">
        <v>197</v>
      </c>
      <c r="C19" s="155" t="s">
        <v>353</v>
      </c>
      <c r="D19" s="157" t="s">
        <v>354</v>
      </c>
      <c r="E19" s="158" t="s">
        <v>355</v>
      </c>
      <c r="F19" s="158" t="s">
        <v>356</v>
      </c>
      <c r="G19" s="150">
        <v>24</v>
      </c>
      <c r="H19" s="150" t="s">
        <v>295</v>
      </c>
      <c r="I19" s="156">
        <v>1</v>
      </c>
    </row>
    <row r="20" spans="1:9" ht="409.5" customHeight="1" x14ac:dyDescent="0.35">
      <c r="A20" s="356"/>
      <c r="B20" s="147" t="s">
        <v>198</v>
      </c>
      <c r="C20" s="155" t="s">
        <v>357</v>
      </c>
      <c r="D20" s="157" t="s">
        <v>358</v>
      </c>
      <c r="E20" s="158" t="s">
        <v>359</v>
      </c>
      <c r="F20" s="158" t="s">
        <v>360</v>
      </c>
      <c r="G20" s="150">
        <v>24</v>
      </c>
      <c r="H20" s="150" t="s">
        <v>295</v>
      </c>
      <c r="I20" s="156">
        <v>1</v>
      </c>
    </row>
    <row r="21" spans="1:9" ht="408.5" customHeight="1" x14ac:dyDescent="0.35">
      <c r="A21" s="356"/>
      <c r="B21" s="147" t="s">
        <v>199</v>
      </c>
      <c r="C21" s="155" t="s">
        <v>361</v>
      </c>
      <c r="D21" s="157" t="s">
        <v>362</v>
      </c>
      <c r="E21" s="158" t="s">
        <v>363</v>
      </c>
      <c r="F21" s="158" t="s">
        <v>364</v>
      </c>
      <c r="G21" s="150">
        <v>24</v>
      </c>
      <c r="H21" s="150" t="s">
        <v>295</v>
      </c>
      <c r="I21" s="156">
        <v>1</v>
      </c>
    </row>
    <row r="22" spans="1:9" ht="409.5" customHeight="1" x14ac:dyDescent="0.35">
      <c r="A22" s="356"/>
      <c r="B22" s="147" t="s">
        <v>200</v>
      </c>
      <c r="C22" s="155" t="s">
        <v>365</v>
      </c>
      <c r="D22" s="157" t="s">
        <v>366</v>
      </c>
      <c r="E22" s="158" t="s">
        <v>367</v>
      </c>
      <c r="F22" s="158" t="s">
        <v>368</v>
      </c>
      <c r="G22" s="150">
        <v>24</v>
      </c>
      <c r="H22" s="150" t="s">
        <v>295</v>
      </c>
      <c r="I22" s="156">
        <v>1</v>
      </c>
    </row>
    <row r="23" spans="1:9" ht="409" customHeight="1" x14ac:dyDescent="0.35">
      <c r="A23" s="356"/>
      <c r="B23" s="147" t="s">
        <v>201</v>
      </c>
      <c r="C23" s="155" t="s">
        <v>369</v>
      </c>
      <c r="D23" s="157" t="s">
        <v>354</v>
      </c>
      <c r="E23" s="158" t="s">
        <v>370</v>
      </c>
      <c r="F23" s="158" t="s">
        <v>371</v>
      </c>
      <c r="G23" s="150">
        <v>24</v>
      </c>
      <c r="H23" s="150" t="s">
        <v>295</v>
      </c>
      <c r="I23" s="156">
        <v>1</v>
      </c>
    </row>
    <row r="24" spans="1:9" ht="409.5" customHeight="1" x14ac:dyDescent="0.35">
      <c r="A24" s="356"/>
      <c r="B24" s="147" t="s">
        <v>202</v>
      </c>
      <c r="C24" s="155" t="s">
        <v>372</v>
      </c>
      <c r="D24" s="157" t="s">
        <v>373</v>
      </c>
      <c r="E24" s="158" t="s">
        <v>374</v>
      </c>
      <c r="F24" s="158" t="s">
        <v>375</v>
      </c>
      <c r="G24" s="150">
        <v>24</v>
      </c>
      <c r="H24" s="150" t="s">
        <v>295</v>
      </c>
      <c r="I24" s="156">
        <v>1</v>
      </c>
    </row>
    <row r="25" spans="1:9" ht="408.5" customHeight="1" x14ac:dyDescent="0.35">
      <c r="A25" s="356"/>
      <c r="B25" s="147" t="s">
        <v>203</v>
      </c>
      <c r="C25" s="155" t="s">
        <v>369</v>
      </c>
      <c r="D25" s="157" t="s">
        <v>376</v>
      </c>
      <c r="E25" s="158" t="s">
        <v>377</v>
      </c>
      <c r="F25" s="158" t="s">
        <v>378</v>
      </c>
      <c r="G25" s="150">
        <v>24</v>
      </c>
      <c r="H25" s="150" t="s">
        <v>295</v>
      </c>
      <c r="I25" s="156">
        <v>1</v>
      </c>
    </row>
    <row r="26" spans="1:9" ht="409.6" customHeight="1" x14ac:dyDescent="0.35">
      <c r="A26" s="356"/>
      <c r="B26" s="147" t="s">
        <v>204</v>
      </c>
      <c r="C26" s="155" t="s">
        <v>379</v>
      </c>
      <c r="D26" s="157" t="s">
        <v>380</v>
      </c>
      <c r="E26" s="158" t="s">
        <v>381</v>
      </c>
      <c r="F26" s="158" t="s">
        <v>382</v>
      </c>
      <c r="G26" s="150">
        <v>24</v>
      </c>
      <c r="H26" s="150" t="s">
        <v>295</v>
      </c>
      <c r="I26" s="156">
        <v>1</v>
      </c>
    </row>
    <row r="27" spans="1:9" ht="409.5" customHeight="1" x14ac:dyDescent="0.35">
      <c r="A27" s="356"/>
      <c r="B27" s="147" t="s">
        <v>205</v>
      </c>
      <c r="C27" s="155" t="s">
        <v>369</v>
      </c>
      <c r="D27" s="157" t="s">
        <v>383</v>
      </c>
      <c r="E27" s="158" t="s">
        <v>384</v>
      </c>
      <c r="F27" s="158" t="s">
        <v>385</v>
      </c>
      <c r="G27" s="150">
        <v>24</v>
      </c>
      <c r="H27" s="150" t="s">
        <v>295</v>
      </c>
      <c r="I27" s="156">
        <v>1</v>
      </c>
    </row>
    <row r="28" spans="1:9" ht="409.5" customHeight="1" x14ac:dyDescent="0.35">
      <c r="A28" s="356"/>
      <c r="B28" s="147" t="s">
        <v>386</v>
      </c>
      <c r="C28" s="155" t="s">
        <v>387</v>
      </c>
      <c r="D28" s="157" t="s">
        <v>388</v>
      </c>
      <c r="E28" s="158" t="s">
        <v>389</v>
      </c>
      <c r="F28" s="158" t="s">
        <v>390</v>
      </c>
      <c r="G28" s="150">
        <v>24</v>
      </c>
      <c r="H28" s="150" t="s">
        <v>295</v>
      </c>
      <c r="I28" s="156">
        <v>1</v>
      </c>
    </row>
    <row r="29" spans="1:9" ht="409.5" customHeight="1" x14ac:dyDescent="0.35">
      <c r="A29" s="356"/>
      <c r="B29" s="147" t="s">
        <v>391</v>
      </c>
      <c r="C29" s="155" t="s">
        <v>392</v>
      </c>
      <c r="D29" s="157" t="s">
        <v>393</v>
      </c>
      <c r="E29" s="158" t="s">
        <v>394</v>
      </c>
      <c r="F29" s="158" t="s">
        <v>395</v>
      </c>
      <c r="G29" s="150">
        <v>24</v>
      </c>
      <c r="H29" s="150" t="s">
        <v>295</v>
      </c>
      <c r="I29" s="156">
        <v>1</v>
      </c>
    </row>
    <row r="30" spans="1:9" ht="409.6" customHeight="1" x14ac:dyDescent="0.35">
      <c r="A30" s="356"/>
      <c r="B30" s="147" t="s">
        <v>396</v>
      </c>
      <c r="C30" s="155" t="s">
        <v>357</v>
      </c>
      <c r="D30" s="157" t="s">
        <v>397</v>
      </c>
      <c r="E30" s="158" t="s">
        <v>398</v>
      </c>
      <c r="F30" s="158" t="s">
        <v>399</v>
      </c>
      <c r="G30" s="150">
        <v>24</v>
      </c>
      <c r="H30" s="150" t="s">
        <v>295</v>
      </c>
      <c r="I30" s="156">
        <v>1</v>
      </c>
    </row>
    <row r="31" spans="1:9" ht="409.6" customHeight="1" x14ac:dyDescent="0.35">
      <c r="A31" s="357"/>
      <c r="B31" s="147" t="s">
        <v>400</v>
      </c>
      <c r="C31" s="155" t="s">
        <v>401</v>
      </c>
      <c r="D31" s="157" t="s">
        <v>402</v>
      </c>
      <c r="E31" s="158" t="s">
        <v>423</v>
      </c>
      <c r="F31" s="158" t="s">
        <v>403</v>
      </c>
      <c r="G31" s="150">
        <v>24</v>
      </c>
      <c r="H31" s="150" t="s">
        <v>295</v>
      </c>
      <c r="I31" s="156">
        <v>2</v>
      </c>
    </row>
    <row r="33" spans="9:9" x14ac:dyDescent="0.35">
      <c r="I33" s="159"/>
    </row>
    <row r="35" spans="9:9" x14ac:dyDescent="0.35">
      <c r="I35" s="159"/>
    </row>
    <row r="38" spans="9:9" x14ac:dyDescent="0.35">
      <c r="I38" s="159"/>
    </row>
  </sheetData>
  <autoFilter ref="A2:I31" xr:uid="{00000000-0009-0000-0000-000001000000}"/>
  <mergeCells count="3">
    <mergeCell ref="A1:D1"/>
    <mergeCell ref="A3:A17"/>
    <mergeCell ref="A18:A31"/>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K73"/>
  <sheetViews>
    <sheetView showWhiteSpace="0" view="pageLayout" topLeftCell="A59" zoomScale="90" zoomScaleNormal="100" zoomScalePageLayoutView="90" workbookViewId="0">
      <selection activeCell="A65" sqref="A65:D65"/>
    </sheetView>
  </sheetViews>
  <sheetFormatPr defaultColWidth="9.26953125" defaultRowHeight="14.5" x14ac:dyDescent="0.35"/>
  <cols>
    <col min="1" max="1" width="5.7265625" style="13" customWidth="1"/>
    <col min="2" max="2" width="29.36328125" customWidth="1"/>
    <col min="3" max="3" width="28" customWidth="1"/>
    <col min="4" max="4" width="39.81640625" customWidth="1"/>
    <col min="5" max="5" width="36" style="8" customWidth="1"/>
    <col min="6" max="6" width="13.7265625" style="8" customWidth="1"/>
    <col min="7" max="7" width="11.81640625" style="8" customWidth="1"/>
    <col min="8" max="8" width="18.7265625" style="11" customWidth="1"/>
    <col min="9" max="9" width="20.7265625" style="11" customWidth="1"/>
    <col min="10" max="10" width="15" customWidth="1"/>
  </cols>
  <sheetData>
    <row r="1" spans="1:10" ht="15.5" x14ac:dyDescent="0.35">
      <c r="A1" s="408" t="s">
        <v>256</v>
      </c>
      <c r="B1" s="408"/>
      <c r="C1" s="54"/>
      <c r="D1" s="54"/>
      <c r="E1" s="57"/>
      <c r="F1" s="57"/>
      <c r="G1" s="57"/>
      <c r="H1" s="401" t="s">
        <v>41</v>
      </c>
      <c r="I1" s="401"/>
    </row>
    <row r="2" spans="1:10" ht="15.5" x14ac:dyDescent="0.35">
      <c r="A2" s="52"/>
      <c r="B2" s="402" t="s">
        <v>42</v>
      </c>
      <c r="C2" s="403"/>
      <c r="D2" s="121">
        <f>Запрошення!C5</f>
        <v>91191174</v>
      </c>
      <c r="E2" s="404"/>
      <c r="F2" s="404"/>
      <c r="G2" s="404"/>
      <c r="H2" s="404"/>
      <c r="I2" s="53"/>
    </row>
    <row r="3" spans="1:10" ht="14.5" customHeight="1" x14ac:dyDescent="0.35">
      <c r="A3" s="52"/>
      <c r="B3" s="402" t="s">
        <v>243</v>
      </c>
      <c r="C3" s="405"/>
      <c r="D3" s="27"/>
      <c r="E3" s="55"/>
      <c r="F3" s="55"/>
      <c r="G3" s="55"/>
      <c r="H3" s="53"/>
      <c r="I3" s="53"/>
    </row>
    <row r="4" spans="1:10" ht="51.65" customHeight="1" thickBot="1" x14ac:dyDescent="0.4">
      <c r="A4" s="406" t="s">
        <v>244</v>
      </c>
      <c r="B4" s="406"/>
      <c r="C4" s="406"/>
      <c r="D4" s="406"/>
      <c r="E4" s="406"/>
      <c r="F4" s="406"/>
      <c r="G4" s="406"/>
      <c r="H4" s="406"/>
      <c r="I4" s="407"/>
    </row>
    <row r="5" spans="1:10" ht="34.4" customHeight="1" thickBot="1" x14ac:dyDescent="0.4">
      <c r="A5" s="409" t="s">
        <v>263</v>
      </c>
      <c r="B5" s="381"/>
      <c r="C5" s="381"/>
      <c r="D5" s="381"/>
      <c r="E5" s="381"/>
      <c r="F5" s="381"/>
      <c r="G5" s="381"/>
      <c r="H5" s="381"/>
      <c r="I5" s="381"/>
    </row>
    <row r="6" spans="1:10" ht="52.5" thickBot="1" x14ac:dyDescent="0.4">
      <c r="A6" s="41" t="s">
        <v>43</v>
      </c>
      <c r="B6" s="113" t="s">
        <v>131</v>
      </c>
      <c r="C6" s="80" t="s">
        <v>153</v>
      </c>
      <c r="D6" s="80" t="s">
        <v>154</v>
      </c>
      <c r="E6" s="80" t="s">
        <v>155</v>
      </c>
      <c r="F6" s="42" t="s">
        <v>158</v>
      </c>
      <c r="G6" s="42" t="s">
        <v>157</v>
      </c>
      <c r="H6" s="48" t="s">
        <v>405</v>
      </c>
      <c r="I6" s="82" t="s">
        <v>404</v>
      </c>
      <c r="J6" s="97"/>
    </row>
    <row r="7" spans="1:10" s="15" customFormat="1" ht="15" thickBot="1" x14ac:dyDescent="0.4">
      <c r="A7" s="413" t="s">
        <v>44</v>
      </c>
      <c r="B7" s="414"/>
      <c r="C7" s="414"/>
      <c r="D7" s="414"/>
      <c r="E7" s="414"/>
      <c r="F7" s="414"/>
      <c r="G7" s="414"/>
      <c r="H7" s="414"/>
      <c r="I7" s="415"/>
      <c r="J7" s="96"/>
    </row>
    <row r="8" spans="1:10" s="15" customFormat="1" ht="32" customHeight="1" thickBot="1" x14ac:dyDescent="0.4">
      <c r="A8" s="99" t="s">
        <v>39</v>
      </c>
      <c r="B8" s="115" t="str">
        <f>'Додаток 1_Специфікація'!D3</f>
        <v>Насос рециркуляційний потужністю 30 кВт</v>
      </c>
      <c r="C8" s="162" t="str">
        <f>'Додаток 1_Специфікація'!C3</f>
        <v>Recirculation pump, 30 kW capacity</v>
      </c>
      <c r="D8" s="123"/>
      <c r="E8" s="123"/>
      <c r="F8" s="126" t="str">
        <f>'Додаток 1_Специфікація'!H3</f>
        <v>шт / pieces</v>
      </c>
      <c r="G8" s="100">
        <f>'Додаток 1_Специфікація'!I3</f>
        <v>1</v>
      </c>
      <c r="H8" s="127"/>
      <c r="I8" s="119">
        <f>G8*H8</f>
        <v>0</v>
      </c>
    </row>
    <row r="9" spans="1:10" s="15" customFormat="1" ht="32.5" customHeight="1" thickBot="1" x14ac:dyDescent="0.4">
      <c r="A9" s="101" t="s">
        <v>40</v>
      </c>
      <c r="B9" s="115" t="str">
        <f>'Додаток 1_Специфікація'!D4</f>
        <v>Насос рециркуляційний потужністю 30 кВт</v>
      </c>
      <c r="C9" s="162" t="str">
        <f>'Додаток 1_Специфікація'!C4</f>
        <v>Recirculation pump 30 kW capacity</v>
      </c>
      <c r="D9" s="124"/>
      <c r="E9" s="124"/>
      <c r="F9" s="126" t="str">
        <f>'Додаток 1_Специфікація'!H4</f>
        <v>шт / pieces</v>
      </c>
      <c r="G9" s="100">
        <f>'Додаток 1_Специфікація'!I4</f>
        <v>1</v>
      </c>
      <c r="H9" s="124"/>
      <c r="I9" s="119">
        <f t="shared" ref="I9:I22" si="0">G9*H9</f>
        <v>0</v>
      </c>
    </row>
    <row r="10" spans="1:10" s="15" customFormat="1" ht="31.5" customHeight="1" thickBot="1" x14ac:dyDescent="0.4">
      <c r="A10" s="101" t="s">
        <v>180</v>
      </c>
      <c r="B10" s="115" t="str">
        <f>'Додаток 1_Специфікація'!D5</f>
        <v>Насос мережевий потужністю 11 кВт</v>
      </c>
      <c r="C10" s="162" t="str">
        <f>'Додаток 1_Специфікація'!C5</f>
        <v>Network pump 11 kW capacity</v>
      </c>
      <c r="D10" s="124"/>
      <c r="E10" s="124"/>
      <c r="F10" s="126" t="str">
        <f>'Додаток 1_Специфікація'!H5</f>
        <v>шт / pieces</v>
      </c>
      <c r="G10" s="100">
        <f>'Додаток 1_Специфікація'!I5</f>
        <v>2</v>
      </c>
      <c r="H10" s="124"/>
      <c r="I10" s="119">
        <f t="shared" si="0"/>
        <v>0</v>
      </c>
    </row>
    <row r="11" spans="1:10" s="15" customFormat="1" ht="28.5" customHeight="1" thickBot="1" x14ac:dyDescent="0.4">
      <c r="A11" s="101" t="s">
        <v>181</v>
      </c>
      <c r="B11" s="115" t="str">
        <f>'Додаток 1_Специфікація'!D6</f>
        <v>Насос мережевий потужністю 4 кВт</v>
      </c>
      <c r="C11" s="162" t="str">
        <f>'Додаток 1_Специфікація'!C6</f>
        <v>Network pump 4 kW capacity</v>
      </c>
      <c r="D11" s="124"/>
      <c r="E11" s="124"/>
      <c r="F11" s="126" t="str">
        <f>'Додаток 1_Специфікація'!H6</f>
        <v>шт / pieces</v>
      </c>
      <c r="G11" s="100">
        <f>'Додаток 1_Специфікація'!I6</f>
        <v>1</v>
      </c>
      <c r="H11" s="124"/>
      <c r="I11" s="119">
        <f t="shared" si="0"/>
        <v>0</v>
      </c>
    </row>
    <row r="12" spans="1:10" s="15" customFormat="1" ht="28.5" customHeight="1" thickBot="1" x14ac:dyDescent="0.4">
      <c r="A12" s="101" t="s">
        <v>182</v>
      </c>
      <c r="B12" s="115" t="str">
        <f>'Додаток 1_Специфікація'!D7</f>
        <v>Насос мережевий потужністю 11 кВт</v>
      </c>
      <c r="C12" s="162" t="str">
        <f>'Додаток 1_Специфікація'!C7</f>
        <v>Network pump 11 kW capacity</v>
      </c>
      <c r="D12" s="124"/>
      <c r="E12" s="124"/>
      <c r="F12" s="126" t="str">
        <f>'Додаток 1_Специфікація'!H7</f>
        <v>шт / pieces</v>
      </c>
      <c r="G12" s="100">
        <f>'Додаток 1_Специфікація'!I7</f>
        <v>2</v>
      </c>
      <c r="H12" s="124"/>
      <c r="I12" s="119">
        <f t="shared" si="0"/>
        <v>0</v>
      </c>
    </row>
    <row r="13" spans="1:10" s="15" customFormat="1" ht="31" customHeight="1" thickBot="1" x14ac:dyDescent="0.4">
      <c r="A13" s="101" t="s">
        <v>183</v>
      </c>
      <c r="B13" s="115" t="str">
        <f>'Додаток 1_Специфікація'!D8</f>
        <v>Насос мережевий потужністю 11 кВт</v>
      </c>
      <c r="C13" s="162" t="str">
        <f>'Додаток 1_Специфікація'!C8</f>
        <v>Network pump 11 kW capacity</v>
      </c>
      <c r="D13" s="124"/>
      <c r="E13" s="124"/>
      <c r="F13" s="126" t="str">
        <f>'Додаток 1_Специфікація'!H8</f>
        <v>шт / pieces</v>
      </c>
      <c r="G13" s="100">
        <f>'Додаток 1_Специфікація'!I8</f>
        <v>1</v>
      </c>
      <c r="H13" s="124"/>
      <c r="I13" s="119">
        <f t="shared" si="0"/>
        <v>0</v>
      </c>
    </row>
    <row r="14" spans="1:10" s="15" customFormat="1" ht="34" customHeight="1" thickBot="1" x14ac:dyDescent="0.4">
      <c r="A14" s="101" t="s">
        <v>184</v>
      </c>
      <c r="B14" s="115" t="str">
        <f>'Додаток 1_Специфікація'!D9</f>
        <v>Насос мережевий потужністю 37 кВт</v>
      </c>
      <c r="C14" s="162" t="str">
        <f>'Додаток 1_Специфікація'!C9</f>
        <v>Network pump 37 kW capacity</v>
      </c>
      <c r="D14" s="124"/>
      <c r="E14" s="124"/>
      <c r="F14" s="126" t="str">
        <f>'Додаток 1_Специфікація'!H9</f>
        <v>шт / pieces</v>
      </c>
      <c r="G14" s="100">
        <f>'Додаток 1_Специфікація'!I9</f>
        <v>2</v>
      </c>
      <c r="H14" s="124"/>
      <c r="I14" s="119">
        <f t="shared" si="0"/>
        <v>0</v>
      </c>
    </row>
    <row r="15" spans="1:10" s="15" customFormat="1" ht="30" customHeight="1" thickBot="1" x14ac:dyDescent="0.4">
      <c r="A15" s="101" t="s">
        <v>185</v>
      </c>
      <c r="B15" s="115" t="str">
        <f>'Додаток 1_Специфікація'!D10</f>
        <v>Насос мережевий потужністю 22 кВт</v>
      </c>
      <c r="C15" s="162" t="str">
        <f>'Додаток 1_Специфікація'!C10</f>
        <v>Network pump 22 kW capacity</v>
      </c>
      <c r="D15" s="124"/>
      <c r="E15" s="124"/>
      <c r="F15" s="126" t="str">
        <f>'Додаток 1_Специфікація'!H10</f>
        <v>шт / pieces</v>
      </c>
      <c r="G15" s="100">
        <f>'Додаток 1_Специфікація'!I10</f>
        <v>1</v>
      </c>
      <c r="H15" s="124"/>
      <c r="I15" s="119">
        <f t="shared" si="0"/>
        <v>0</v>
      </c>
    </row>
    <row r="16" spans="1:10" s="15" customFormat="1" ht="31.5" customHeight="1" thickBot="1" x14ac:dyDescent="0.4">
      <c r="A16" s="101" t="s">
        <v>186</v>
      </c>
      <c r="B16" s="115" t="str">
        <f>'Додаток 1_Специфікація'!D11</f>
        <v>Насос мережевий потужністю 1,5 кВт</v>
      </c>
      <c r="C16" s="162" t="str">
        <f>'Додаток 1_Специфікація'!C11</f>
        <v>Network pump 1,5kW capacity</v>
      </c>
      <c r="D16" s="124"/>
      <c r="E16" s="124"/>
      <c r="F16" s="126" t="str">
        <f>'Додаток 1_Специфікація'!H11</f>
        <v>шт / pieces</v>
      </c>
      <c r="G16" s="100">
        <f>'Додаток 1_Специфікація'!I11</f>
        <v>1</v>
      </c>
      <c r="H16" s="124"/>
      <c r="I16" s="119">
        <f t="shared" si="0"/>
        <v>0</v>
      </c>
    </row>
    <row r="17" spans="1:9" s="15" customFormat="1" ht="32.5" customHeight="1" thickBot="1" x14ac:dyDescent="0.4">
      <c r="A17" s="161" t="s">
        <v>187</v>
      </c>
      <c r="B17" s="115" t="str">
        <f>'Додаток 1_Специфікація'!D12</f>
        <v>Насос мережевий потужністю 18,5 кВт</v>
      </c>
      <c r="C17" s="162" t="str">
        <f>'Додаток 1_Специфікація'!C12</f>
        <v>Network pump 18,5 kW capacity</v>
      </c>
      <c r="D17" s="124"/>
      <c r="E17" s="124"/>
      <c r="F17" s="126" t="str">
        <f>'Додаток 1_Специфікація'!H12</f>
        <v>шт / pieces</v>
      </c>
      <c r="G17" s="100">
        <f>'Додаток 1_Специфікація'!I12</f>
        <v>1</v>
      </c>
      <c r="H17" s="160"/>
      <c r="I17" s="119">
        <f t="shared" si="0"/>
        <v>0</v>
      </c>
    </row>
    <row r="18" spans="1:9" s="15" customFormat="1" ht="29.5" customHeight="1" thickBot="1" x14ac:dyDescent="0.4">
      <c r="A18" s="161" t="s">
        <v>327</v>
      </c>
      <c r="B18" s="115" t="str">
        <f>'Додаток 1_Специфікація'!D13</f>
        <v>Насос мережевий потужністю 1,5 кВт</v>
      </c>
      <c r="C18" s="162" t="str">
        <f>'Додаток 1_Специфікація'!C13</f>
        <v>Network pump 1,5 kW capacity</v>
      </c>
      <c r="D18" s="124"/>
      <c r="E18" s="124"/>
      <c r="F18" s="126" t="str">
        <f>'Додаток 1_Специфікація'!H13</f>
        <v>шт / pieces</v>
      </c>
      <c r="G18" s="100">
        <f>'Додаток 1_Специфікація'!I13</f>
        <v>1</v>
      </c>
      <c r="H18" s="160"/>
      <c r="I18" s="119">
        <f t="shared" si="0"/>
        <v>0</v>
      </c>
    </row>
    <row r="19" spans="1:9" s="15" customFormat="1" ht="31" customHeight="1" thickBot="1" x14ac:dyDescent="0.4">
      <c r="A19" s="161" t="s">
        <v>331</v>
      </c>
      <c r="B19" s="115" t="str">
        <f>'Додаток 1_Специфікація'!D14</f>
        <v>Насос підживлювальний потужністю 1,85 кВт</v>
      </c>
      <c r="C19" s="162" t="str">
        <f>'Додаток 1_Специфікація'!C14</f>
        <v>Feed pump 1,85 kW capacity</v>
      </c>
      <c r="D19" s="124"/>
      <c r="E19" s="124"/>
      <c r="F19" s="126" t="str">
        <f>'Додаток 1_Специфікація'!H14</f>
        <v>шт / pieces</v>
      </c>
      <c r="G19" s="100">
        <f>'Додаток 1_Специфікація'!I14</f>
        <v>1</v>
      </c>
      <c r="H19" s="160"/>
      <c r="I19" s="119">
        <f t="shared" si="0"/>
        <v>0</v>
      </c>
    </row>
    <row r="20" spans="1:9" s="15" customFormat="1" ht="28" customHeight="1" thickBot="1" x14ac:dyDescent="0.4">
      <c r="A20" s="161" t="s">
        <v>336</v>
      </c>
      <c r="B20" s="115" t="str">
        <f>'Додаток 1_Специфікація'!D15</f>
        <v>Насос підживлювальний потужністю 0,55 кВт</v>
      </c>
      <c r="C20" s="162" t="str">
        <f>'Додаток 1_Специфікація'!C15</f>
        <v>Feed pump 0,55 kW capacity</v>
      </c>
      <c r="D20" s="124"/>
      <c r="E20" s="124"/>
      <c r="F20" s="126" t="str">
        <f>'Додаток 1_Специфікація'!H15</f>
        <v>шт / pieces</v>
      </c>
      <c r="G20" s="100">
        <f>'Додаток 1_Специфікація'!I15</f>
        <v>1</v>
      </c>
      <c r="H20" s="160"/>
      <c r="I20" s="119">
        <f t="shared" si="0"/>
        <v>0</v>
      </c>
    </row>
    <row r="21" spans="1:9" s="15" customFormat="1" ht="31.5" customHeight="1" thickBot="1" x14ac:dyDescent="0.4">
      <c r="A21" s="161" t="s">
        <v>341</v>
      </c>
      <c r="B21" s="115" t="str">
        <f>'Додаток 1_Специфікація'!D16</f>
        <v>Насос підживлювальний потужністю 2,5 кВт</v>
      </c>
      <c r="C21" s="162" t="str">
        <f>'Додаток 1_Специфікація'!C16</f>
        <v>Feed pump 2,5 kW capacity</v>
      </c>
      <c r="D21" s="124"/>
      <c r="E21" s="124"/>
      <c r="F21" s="126" t="str">
        <f>'Додаток 1_Специфікація'!H16</f>
        <v>шт / pieces</v>
      </c>
      <c r="G21" s="100">
        <f>'Додаток 1_Специфікація'!I16</f>
        <v>4</v>
      </c>
      <c r="H21" s="160"/>
      <c r="I21" s="119">
        <f t="shared" si="0"/>
        <v>0</v>
      </c>
    </row>
    <row r="22" spans="1:9" s="15" customFormat="1" ht="26.5" customHeight="1" thickBot="1" x14ac:dyDescent="0.4">
      <c r="A22" s="161" t="s">
        <v>346</v>
      </c>
      <c r="B22" s="115" t="str">
        <f>'Додаток 1_Специфікація'!D17</f>
        <v>Насос підживлювальний потужністю 1,85 кВт</v>
      </c>
      <c r="C22" s="162" t="str">
        <f>'Додаток 1_Специфікація'!C17</f>
        <v>Feed pump 1,85 kW capacity</v>
      </c>
      <c r="D22" s="124"/>
      <c r="E22" s="124"/>
      <c r="F22" s="126" t="str">
        <f>'Додаток 1_Специфікація'!H17</f>
        <v>шт / pieces</v>
      </c>
      <c r="G22" s="100">
        <f>'Додаток 1_Специфікація'!I17</f>
        <v>2</v>
      </c>
      <c r="H22" s="128"/>
      <c r="I22" s="119">
        <f t="shared" si="0"/>
        <v>0</v>
      </c>
    </row>
    <row r="23" spans="1:9" ht="15" thickBot="1" x14ac:dyDescent="0.4">
      <c r="A23" s="396" t="s">
        <v>172</v>
      </c>
      <c r="B23" s="397"/>
      <c r="C23" s="397"/>
      <c r="D23" s="397"/>
      <c r="E23" s="397"/>
      <c r="F23" s="397"/>
      <c r="G23" s="397"/>
      <c r="H23" s="398"/>
      <c r="I23" s="125">
        <f>SUM(I8:I22)</f>
        <v>0</v>
      </c>
    </row>
    <row r="24" spans="1:9" ht="15" thickBot="1" x14ac:dyDescent="0.4">
      <c r="A24" s="109"/>
      <c r="B24" s="109"/>
      <c r="C24" s="109"/>
      <c r="D24" s="109"/>
      <c r="E24" s="109"/>
      <c r="F24" s="109"/>
      <c r="G24" s="109"/>
      <c r="H24" s="109"/>
      <c r="I24" s="108"/>
    </row>
    <row r="25" spans="1:9" ht="15" thickBot="1" x14ac:dyDescent="0.4">
      <c r="A25" s="416" t="s">
        <v>194</v>
      </c>
      <c r="B25" s="417"/>
      <c r="C25" s="417"/>
      <c r="D25" s="417"/>
      <c r="E25" s="417"/>
      <c r="F25" s="417"/>
      <c r="G25" s="417"/>
      <c r="H25" s="417"/>
      <c r="I25" s="418"/>
    </row>
    <row r="26" spans="1:9" ht="28.5" customHeight="1" thickBot="1" x14ac:dyDescent="0.4">
      <c r="A26" s="99" t="s">
        <v>196</v>
      </c>
      <c r="B26" s="163" t="str">
        <f>'Додаток 1_Специфікація'!D18</f>
        <v>Перетворювач частоти 250 kВ (з вхідним дроселем)</v>
      </c>
      <c r="C26" s="164" t="str">
        <f>'Додаток 1_Специфікація'!C18</f>
        <v>Frequency converter (with input reactor) 250 kW capacity</v>
      </c>
      <c r="D26" s="124"/>
      <c r="E26" s="124"/>
      <c r="F26" s="81" t="str">
        <f>'Додаток 1_Специфікація'!H18</f>
        <v>шт / pieces</v>
      </c>
      <c r="G26" s="40">
        <f>'Додаток 1_Специфікація'!I18</f>
        <v>1</v>
      </c>
      <c r="H26" s="118"/>
      <c r="I26" s="119">
        <f>G26*H26</f>
        <v>0</v>
      </c>
    </row>
    <row r="27" spans="1:9" ht="30.5" customHeight="1" thickBot="1" x14ac:dyDescent="0.4">
      <c r="A27" s="101" t="s">
        <v>197</v>
      </c>
      <c r="B27" s="163" t="str">
        <f>'Додаток 1_Специфікація'!D19</f>
        <v>Перетворювач частоти  потужністю 18,5 кВт</v>
      </c>
      <c r="C27" s="164" t="str">
        <f>'Додаток 1_Специфікація'!C19</f>
        <v>Frequency converter 18,5 kW capacity</v>
      </c>
      <c r="D27" s="124"/>
      <c r="E27" s="124"/>
      <c r="F27" s="81" t="str">
        <f>'Додаток 1_Специфікація'!H19</f>
        <v>шт / pieces</v>
      </c>
      <c r="G27" s="40">
        <f>'Додаток 1_Специфікація'!I19</f>
        <v>1</v>
      </c>
      <c r="H27" s="118"/>
      <c r="I27" s="119">
        <f t="shared" ref="I27:I39" si="1">G27*H27</f>
        <v>0</v>
      </c>
    </row>
    <row r="28" spans="1:9" ht="31.5" customHeight="1" thickBot="1" x14ac:dyDescent="0.4">
      <c r="A28" s="101" t="s">
        <v>198</v>
      </c>
      <c r="B28" s="163" t="str">
        <f>'Додаток 1_Специфікація'!D20</f>
        <v>Перетворювач частоти  потужністю 22 кВт</v>
      </c>
      <c r="C28" s="164" t="str">
        <f>'Додаток 1_Специфікація'!C20</f>
        <v>Frequency converter  22 kW capacity</v>
      </c>
      <c r="D28" s="124"/>
      <c r="E28" s="124"/>
      <c r="F28" s="81" t="str">
        <f>'Додаток 1_Специфікація'!H20</f>
        <v>шт / pieces</v>
      </c>
      <c r="G28" s="40">
        <f>'Додаток 1_Специфікація'!I20</f>
        <v>1</v>
      </c>
      <c r="H28" s="118"/>
      <c r="I28" s="119">
        <f t="shared" si="1"/>
        <v>0</v>
      </c>
    </row>
    <row r="29" spans="1:9" ht="26" customHeight="1" thickBot="1" x14ac:dyDescent="0.4">
      <c r="A29" s="101" t="s">
        <v>199</v>
      </c>
      <c r="B29" s="163" t="str">
        <f>'Додаток 1_Специфікація'!D21</f>
        <v>Перетворювач частоти потужністю 2,2 кВт</v>
      </c>
      <c r="C29" s="164" t="str">
        <f>'Додаток 1_Специфікація'!C21</f>
        <v>Frequency converter  2,2 kW capacity</v>
      </c>
      <c r="D29" s="124"/>
      <c r="E29" s="124"/>
      <c r="F29" s="81" t="str">
        <f>'Додаток 1_Специфікація'!H21</f>
        <v>шт / pieces</v>
      </c>
      <c r="G29" s="40">
        <f>'Додаток 1_Специфікація'!I21</f>
        <v>1</v>
      </c>
      <c r="H29" s="118"/>
      <c r="I29" s="119">
        <f t="shared" si="1"/>
        <v>0</v>
      </c>
    </row>
    <row r="30" spans="1:9" ht="23.5" thickBot="1" x14ac:dyDescent="0.4">
      <c r="A30" s="101" t="s">
        <v>200</v>
      </c>
      <c r="B30" s="163" t="str">
        <f>'Додаток 1_Специфікація'!D22</f>
        <v>Перетворювач частоти потужністю 11 кВт</v>
      </c>
      <c r="C30" s="164" t="str">
        <f>'Додаток 1_Специфікація'!C22</f>
        <v>Frequency converter 11 kW capacity</v>
      </c>
      <c r="D30" s="124"/>
      <c r="E30" s="124"/>
      <c r="F30" s="81" t="str">
        <f>'Додаток 1_Специфікація'!H22</f>
        <v>шт / pieces</v>
      </c>
      <c r="G30" s="40">
        <f>'Додаток 1_Специфікація'!I22</f>
        <v>1</v>
      </c>
      <c r="H30" s="118"/>
      <c r="I30" s="119">
        <f t="shared" si="1"/>
        <v>0</v>
      </c>
    </row>
    <row r="31" spans="1:9" ht="27.5" customHeight="1" thickBot="1" x14ac:dyDescent="0.4">
      <c r="A31" s="101" t="s">
        <v>201</v>
      </c>
      <c r="B31" s="163" t="str">
        <f>'Додаток 1_Специфікація'!D23</f>
        <v>Перетворювач частоти  потужністю 18,5 кВт</v>
      </c>
      <c r="C31" s="164" t="str">
        <f>'Додаток 1_Специфікація'!C23</f>
        <v>Frequency converter  18,5 kW capacity</v>
      </c>
      <c r="D31" s="124"/>
      <c r="E31" s="124"/>
      <c r="F31" s="81" t="str">
        <f>'Додаток 1_Специфікація'!H23</f>
        <v>шт / pieces</v>
      </c>
      <c r="G31" s="40">
        <f>'Додаток 1_Специфікація'!I23</f>
        <v>1</v>
      </c>
      <c r="H31" s="118"/>
      <c r="I31" s="119">
        <f t="shared" si="1"/>
        <v>0</v>
      </c>
    </row>
    <row r="32" spans="1:9" ht="32" customHeight="1" thickBot="1" x14ac:dyDescent="0.4">
      <c r="A32" s="101" t="s">
        <v>202</v>
      </c>
      <c r="B32" s="163" t="str">
        <f>'Додаток 1_Специфікація'!D24</f>
        <v>Перетворювач частоти  потужністю 7,5 кВт</v>
      </c>
      <c r="C32" s="164" t="str">
        <f>'Додаток 1_Специфікація'!C24</f>
        <v>Frequency converter  7,5 kW capacity</v>
      </c>
      <c r="D32" s="124"/>
      <c r="E32" s="124"/>
      <c r="F32" s="81" t="str">
        <f>'Додаток 1_Специфікація'!H24</f>
        <v>шт / pieces</v>
      </c>
      <c r="G32" s="40">
        <f>'Додаток 1_Специфікація'!I24</f>
        <v>1</v>
      </c>
      <c r="H32" s="118"/>
      <c r="I32" s="119">
        <f t="shared" si="1"/>
        <v>0</v>
      </c>
    </row>
    <row r="33" spans="1:10" ht="30" customHeight="1" thickBot="1" x14ac:dyDescent="0.4">
      <c r="A33" s="101" t="s">
        <v>203</v>
      </c>
      <c r="B33" s="163" t="str">
        <f>'Додаток 1_Специфікація'!D25</f>
        <v>Перетворювач частоти  потужністю 18,5 кВ</v>
      </c>
      <c r="C33" s="164" t="str">
        <f>'Додаток 1_Специфікація'!C25</f>
        <v>Frequency converter  18,5 kW capacity</v>
      </c>
      <c r="D33" s="124"/>
      <c r="E33" s="124"/>
      <c r="F33" s="81" t="str">
        <f>'Додаток 1_Специфікація'!H25</f>
        <v>шт / pieces</v>
      </c>
      <c r="G33" s="40">
        <f>'Додаток 1_Специфікація'!I25</f>
        <v>1</v>
      </c>
      <c r="H33" s="118"/>
      <c r="I33" s="119">
        <f t="shared" si="1"/>
        <v>0</v>
      </c>
    </row>
    <row r="34" spans="1:10" ht="30.5" customHeight="1" thickBot="1" x14ac:dyDescent="0.4">
      <c r="A34" s="101" t="s">
        <v>204</v>
      </c>
      <c r="B34" s="163" t="str">
        <f>'Додаток 1_Специфікація'!D26</f>
        <v>Перетворювач частоти потужністю 3 кВт</v>
      </c>
      <c r="C34" s="164" t="str">
        <f>'Додаток 1_Специфікація'!C26</f>
        <v>Frequency converter  3 kW capacity</v>
      </c>
      <c r="D34" s="124"/>
      <c r="E34" s="124"/>
      <c r="F34" s="81" t="str">
        <f>'Додаток 1_Специфікація'!H26</f>
        <v>шт / pieces</v>
      </c>
      <c r="G34" s="40">
        <f>'Додаток 1_Специфікація'!I26</f>
        <v>1</v>
      </c>
      <c r="H34" s="118"/>
      <c r="I34" s="119">
        <f t="shared" si="1"/>
        <v>0</v>
      </c>
    </row>
    <row r="35" spans="1:10" ht="27" customHeight="1" thickBot="1" x14ac:dyDescent="0.4">
      <c r="A35" s="161" t="s">
        <v>205</v>
      </c>
      <c r="B35" s="163" t="str">
        <f>'Додаток 1_Специфікація'!D27</f>
        <v>Перетворювач частоти потужністю 18,5 кВт</v>
      </c>
      <c r="C35" s="164" t="str">
        <f>'Додаток 1_Специфікація'!C27</f>
        <v>Frequency converter  18,5 kW capacity</v>
      </c>
      <c r="D35" s="124"/>
      <c r="E35" s="124"/>
      <c r="F35" s="81" t="str">
        <f>'Додаток 1_Специфікація'!H27</f>
        <v>шт / pieces</v>
      </c>
      <c r="G35" s="40">
        <f>'Додаток 1_Специфікація'!I27</f>
        <v>1</v>
      </c>
      <c r="H35" s="118"/>
      <c r="I35" s="119">
        <f t="shared" si="1"/>
        <v>0</v>
      </c>
    </row>
    <row r="36" spans="1:10" ht="26" customHeight="1" thickBot="1" x14ac:dyDescent="0.4">
      <c r="A36" s="161" t="s">
        <v>386</v>
      </c>
      <c r="B36" s="163" t="str">
        <f>'Додаток 1_Специфікація'!D28</f>
        <v>Перетворювач частоти  потужністю 30 кВт</v>
      </c>
      <c r="C36" s="164" t="str">
        <f>'Додаток 1_Специфікація'!C28</f>
        <v>Frequency converter  30 kW capacity</v>
      </c>
      <c r="D36" s="124"/>
      <c r="E36" s="124"/>
      <c r="F36" s="81" t="str">
        <f>'Додаток 1_Специфікація'!H28</f>
        <v>шт / pieces</v>
      </c>
      <c r="G36" s="40">
        <f>'Додаток 1_Специфікація'!I28</f>
        <v>1</v>
      </c>
      <c r="H36" s="118"/>
      <c r="I36" s="119">
        <f t="shared" si="1"/>
        <v>0</v>
      </c>
    </row>
    <row r="37" spans="1:10" ht="24" customHeight="1" thickBot="1" x14ac:dyDescent="0.4">
      <c r="A37" s="161" t="s">
        <v>391</v>
      </c>
      <c r="B37" s="163" t="str">
        <f>'Додаток 1_Специфікація'!D29</f>
        <v>Перетворювач частоти потужністю 4 кВт</v>
      </c>
      <c r="C37" s="164" t="str">
        <f>'Додаток 1_Специфікація'!C29</f>
        <v>Frequency converter  4 kW capacity</v>
      </c>
      <c r="D37" s="124"/>
      <c r="E37" s="124"/>
      <c r="F37" s="81" t="str">
        <f>'Додаток 1_Специфікація'!H29</f>
        <v>шт / pieces</v>
      </c>
      <c r="G37" s="40">
        <f>'Додаток 1_Специфікація'!I29</f>
        <v>1</v>
      </c>
      <c r="H37" s="118"/>
      <c r="I37" s="119">
        <f t="shared" si="1"/>
        <v>0</v>
      </c>
    </row>
    <row r="38" spans="1:10" ht="28.5" customHeight="1" thickBot="1" x14ac:dyDescent="0.4">
      <c r="A38" s="161" t="s">
        <v>396</v>
      </c>
      <c r="B38" s="163" t="str">
        <f>'Додаток 1_Специфікація'!D30</f>
        <v>Перетворювач частоти потужністю 22 кВт</v>
      </c>
      <c r="C38" s="164" t="str">
        <f>'Додаток 1_Специфікація'!C30</f>
        <v>Frequency converter  22 kW capacity</v>
      </c>
      <c r="D38" s="124"/>
      <c r="E38" s="124"/>
      <c r="F38" s="81" t="str">
        <f>'Додаток 1_Специфікація'!H30</f>
        <v>шт / pieces</v>
      </c>
      <c r="G38" s="40">
        <f>'Додаток 1_Специфікація'!I30</f>
        <v>1</v>
      </c>
      <c r="H38" s="118"/>
      <c r="I38" s="119">
        <f t="shared" si="1"/>
        <v>0</v>
      </c>
    </row>
    <row r="39" spans="1:10" ht="29" customHeight="1" thickBot="1" x14ac:dyDescent="0.4">
      <c r="A39" s="161" t="s">
        <v>400</v>
      </c>
      <c r="B39" s="163" t="str">
        <f>'Додаток 1_Специфікація'!D31</f>
        <v>Перетворювач частоти  потужністю 45 кВт</v>
      </c>
      <c r="C39" s="164" t="str">
        <f>'Додаток 1_Специфікація'!C31</f>
        <v>Frequency converter  45 kW capacity</v>
      </c>
      <c r="D39" s="124"/>
      <c r="E39" s="124"/>
      <c r="F39" s="81" t="str">
        <f>'Додаток 1_Специфікація'!H31</f>
        <v>шт / pieces</v>
      </c>
      <c r="G39" s="40">
        <f>'Додаток 1_Специфікація'!I31</f>
        <v>2</v>
      </c>
      <c r="H39" s="118"/>
      <c r="I39" s="119">
        <f t="shared" si="1"/>
        <v>0</v>
      </c>
    </row>
    <row r="40" spans="1:10" ht="15" thickBot="1" x14ac:dyDescent="0.4">
      <c r="A40" s="396" t="s">
        <v>195</v>
      </c>
      <c r="B40" s="410"/>
      <c r="C40" s="410"/>
      <c r="D40" s="410"/>
      <c r="E40" s="410"/>
      <c r="F40" s="410"/>
      <c r="G40" s="410"/>
      <c r="H40" s="411"/>
      <c r="I40" s="120">
        <f>SUM(I26:I39)</f>
        <v>0</v>
      </c>
    </row>
    <row r="41" spans="1:10" ht="15" thickBot="1" x14ac:dyDescent="0.4">
      <c r="A41" s="109"/>
      <c r="B41" s="109"/>
      <c r="C41" s="109"/>
      <c r="D41" s="109"/>
      <c r="E41" s="109"/>
      <c r="F41" s="109"/>
      <c r="G41" s="109"/>
      <c r="H41" s="109"/>
      <c r="I41" s="108"/>
    </row>
    <row r="42" spans="1:10" ht="15" thickBot="1" x14ac:dyDescent="0.4">
      <c r="A42" s="412" t="s">
        <v>173</v>
      </c>
      <c r="B42" s="410"/>
      <c r="C42" s="410"/>
      <c r="D42" s="410"/>
      <c r="E42" s="410"/>
      <c r="F42" s="410"/>
      <c r="G42" s="410"/>
      <c r="H42" s="411"/>
      <c r="I42" s="120">
        <f>SUM(I23,I40)</f>
        <v>0</v>
      </c>
    </row>
    <row r="43" spans="1:10" x14ac:dyDescent="0.35">
      <c r="A43" s="109"/>
      <c r="B43" s="109"/>
      <c r="C43" s="109"/>
      <c r="D43" s="109"/>
      <c r="E43" s="109"/>
      <c r="F43" s="109"/>
      <c r="G43" s="109"/>
      <c r="H43" s="109"/>
      <c r="I43" s="108"/>
    </row>
    <row r="44" spans="1:10" x14ac:dyDescent="0.35">
      <c r="A44" s="400" t="s">
        <v>156</v>
      </c>
      <c r="B44" s="400"/>
      <c r="C44" s="400"/>
      <c r="D44" s="400"/>
      <c r="E44" s="400"/>
      <c r="F44" s="400"/>
      <c r="G44" s="400"/>
      <c r="H44" s="400"/>
      <c r="I44" s="400"/>
    </row>
    <row r="45" spans="1:10" x14ac:dyDescent="0.35">
      <c r="A45" s="132"/>
      <c r="B45" s="132"/>
      <c r="C45" s="132"/>
      <c r="D45" s="132"/>
      <c r="E45" s="132"/>
      <c r="F45" s="132"/>
      <c r="G45" s="132"/>
      <c r="H45" s="132"/>
      <c r="I45" s="132"/>
    </row>
    <row r="46" spans="1:10" ht="31" customHeight="1" x14ac:dyDescent="0.35">
      <c r="A46" s="399" t="s">
        <v>406</v>
      </c>
      <c r="B46" s="400"/>
      <c r="C46" s="400"/>
      <c r="D46" s="400"/>
      <c r="E46" s="400"/>
      <c r="F46" s="400"/>
      <c r="G46" s="400"/>
      <c r="H46" s="400"/>
      <c r="I46" s="400"/>
      <c r="J46" s="136"/>
    </row>
    <row r="47" spans="1:10" x14ac:dyDescent="0.35">
      <c r="A47" s="132"/>
      <c r="B47" s="132"/>
      <c r="C47" s="132"/>
      <c r="D47" s="132"/>
      <c r="E47" s="132"/>
      <c r="F47" s="132"/>
      <c r="G47" s="132"/>
      <c r="H47" s="132"/>
      <c r="I47" s="132"/>
    </row>
    <row r="48" spans="1:10" x14ac:dyDescent="0.35">
      <c r="A48" s="394" t="s">
        <v>245</v>
      </c>
      <c r="B48" s="394"/>
      <c r="C48" s="395"/>
      <c r="D48" s="165">
        <f>(Запрошення!F26)+31</f>
        <v>46078</v>
      </c>
      <c r="E48" s="55"/>
      <c r="F48" s="55"/>
      <c r="G48" s="55"/>
      <c r="H48" s="53"/>
      <c r="I48" s="53"/>
    </row>
    <row r="49" spans="1:11" ht="15" thickBot="1" x14ac:dyDescent="0.4">
      <c r="A49" s="59"/>
      <c r="B49" s="59"/>
      <c r="C49" s="60"/>
      <c r="D49" s="50"/>
      <c r="E49" s="55"/>
      <c r="F49" s="55"/>
      <c r="G49" s="55"/>
      <c r="H49" s="53"/>
      <c r="I49" s="53"/>
    </row>
    <row r="50" spans="1:11" ht="26.5" customHeight="1" x14ac:dyDescent="0.35">
      <c r="A50" s="376" t="s">
        <v>102</v>
      </c>
      <c r="B50" s="377"/>
      <c r="C50" s="51">
        <v>1</v>
      </c>
      <c r="D50" s="361" t="s">
        <v>104</v>
      </c>
      <c r="E50" s="362"/>
      <c r="F50" s="362"/>
      <c r="G50" s="362"/>
      <c r="H50" s="362"/>
      <c r="I50" s="363"/>
    </row>
    <row r="51" spans="1:11" ht="25.15" customHeight="1" x14ac:dyDescent="0.35">
      <c r="A51" s="378" t="s">
        <v>103</v>
      </c>
      <c r="B51" s="379"/>
      <c r="C51" s="166">
        <v>15</v>
      </c>
      <c r="D51" s="373" t="s">
        <v>265</v>
      </c>
      <c r="E51" s="374"/>
      <c r="F51" s="374"/>
      <c r="G51" s="374"/>
      <c r="H51" s="374"/>
      <c r="I51" s="375"/>
    </row>
    <row r="52" spans="1:11" s="54" customFormat="1" ht="25.15" customHeight="1" thickBot="1" x14ac:dyDescent="0.4">
      <c r="A52" s="137"/>
      <c r="B52" s="76"/>
      <c r="C52" s="55"/>
      <c r="D52" s="138"/>
      <c r="E52" s="138"/>
      <c r="F52" s="138"/>
      <c r="G52" s="138"/>
      <c r="H52" s="138"/>
      <c r="I52" s="139"/>
    </row>
    <row r="53" spans="1:11" ht="24" customHeight="1" thickBot="1" x14ac:dyDescent="0.4">
      <c r="A53" s="364" t="s">
        <v>150</v>
      </c>
      <c r="B53" s="365"/>
      <c r="C53" s="365"/>
      <c r="D53" s="365"/>
      <c r="E53" s="365"/>
      <c r="F53" s="365"/>
      <c r="G53" s="365"/>
      <c r="H53" s="365"/>
      <c r="I53" s="366"/>
    </row>
    <row r="54" spans="1:11" ht="36" customHeight="1" x14ac:dyDescent="0.35">
      <c r="A54" s="98">
        <v>1</v>
      </c>
      <c r="B54" s="367" t="s">
        <v>258</v>
      </c>
      <c r="C54" s="367"/>
      <c r="D54" s="367"/>
      <c r="E54" s="367" t="s">
        <v>247</v>
      </c>
      <c r="F54" s="367"/>
      <c r="G54" s="367"/>
      <c r="H54" s="368"/>
      <c r="I54" s="369"/>
    </row>
    <row r="55" spans="1:11" ht="42.75" customHeight="1" x14ac:dyDescent="0.35">
      <c r="A55" s="98">
        <v>2</v>
      </c>
      <c r="B55" s="419" t="s">
        <v>174</v>
      </c>
      <c r="C55" s="420"/>
      <c r="D55" s="421"/>
      <c r="E55" s="367" t="s">
        <v>177</v>
      </c>
      <c r="F55" s="367"/>
      <c r="G55" s="367"/>
      <c r="H55" s="368"/>
      <c r="I55" s="369"/>
      <c r="J55" s="65"/>
    </row>
    <row r="56" spans="1:11" ht="256.5" customHeight="1" x14ac:dyDescent="0.35">
      <c r="A56" s="98">
        <v>3</v>
      </c>
      <c r="B56" s="419" t="s">
        <v>259</v>
      </c>
      <c r="C56" s="420"/>
      <c r="D56" s="421"/>
      <c r="E56" s="367" t="s">
        <v>260</v>
      </c>
      <c r="F56" s="367"/>
      <c r="G56" s="367"/>
      <c r="H56" s="368"/>
      <c r="I56" s="369"/>
      <c r="J56" s="65"/>
    </row>
    <row r="57" spans="1:11" ht="25" customHeight="1" x14ac:dyDescent="0.35">
      <c r="A57" s="98">
        <v>4</v>
      </c>
      <c r="B57" s="422" t="s">
        <v>266</v>
      </c>
      <c r="C57" s="423"/>
      <c r="D57" s="424"/>
      <c r="E57" s="367" t="s">
        <v>267</v>
      </c>
      <c r="F57" s="367"/>
      <c r="G57" s="367"/>
      <c r="H57" s="368"/>
      <c r="I57" s="369"/>
    </row>
    <row r="58" spans="1:11" ht="42" customHeight="1" x14ac:dyDescent="0.35">
      <c r="A58" s="98">
        <v>5</v>
      </c>
      <c r="B58" s="422" t="s">
        <v>175</v>
      </c>
      <c r="C58" s="423"/>
      <c r="D58" s="424"/>
      <c r="E58" s="367" t="s">
        <v>178</v>
      </c>
      <c r="F58" s="367"/>
      <c r="G58" s="367"/>
      <c r="H58" s="368"/>
      <c r="I58" s="369"/>
    </row>
    <row r="59" spans="1:11" ht="161.5" customHeight="1" x14ac:dyDescent="0.35">
      <c r="A59" s="111">
        <v>6</v>
      </c>
      <c r="B59" s="358" t="s">
        <v>176</v>
      </c>
      <c r="C59" s="359"/>
      <c r="D59" s="360"/>
      <c r="E59" s="370" t="s">
        <v>179</v>
      </c>
      <c r="F59" s="370"/>
      <c r="G59" s="370"/>
      <c r="H59" s="371"/>
      <c r="I59" s="372"/>
    </row>
    <row r="60" spans="1:11" s="54" customFormat="1" ht="30.5" customHeight="1" thickBot="1" x14ac:dyDescent="0.4">
      <c r="A60" s="167">
        <v>8</v>
      </c>
      <c r="B60" s="435" t="s">
        <v>206</v>
      </c>
      <c r="C60" s="436"/>
      <c r="D60" s="437"/>
      <c r="E60" s="427" t="s">
        <v>207</v>
      </c>
      <c r="F60" s="427"/>
      <c r="G60" s="427"/>
      <c r="H60" s="433"/>
      <c r="I60" s="434"/>
      <c r="J60" s="429"/>
      <c r="K60" s="430"/>
    </row>
    <row r="61" spans="1:11" ht="15" thickBot="1" x14ac:dyDescent="0.4">
      <c r="A61" s="364" t="s">
        <v>45</v>
      </c>
      <c r="B61" s="365"/>
      <c r="C61" s="365"/>
      <c r="D61" s="365"/>
      <c r="E61" s="365"/>
      <c r="F61" s="365"/>
      <c r="G61" s="365"/>
      <c r="H61" s="365"/>
      <c r="I61" s="366"/>
    </row>
    <row r="62" spans="1:11" s="169" customFormat="1" ht="24.4" customHeight="1" x14ac:dyDescent="0.35">
      <c r="A62" s="168">
        <v>1</v>
      </c>
      <c r="B62" s="428" t="s">
        <v>170</v>
      </c>
      <c r="C62" s="428"/>
      <c r="D62" s="428"/>
      <c r="E62" s="431" t="s">
        <v>171</v>
      </c>
      <c r="F62" s="431"/>
      <c r="G62" s="431"/>
      <c r="H62" s="431"/>
      <c r="I62" s="432"/>
    </row>
    <row r="63" spans="1:11" s="54" customFormat="1" ht="40.5" customHeight="1" thickBot="1" x14ac:dyDescent="0.4">
      <c r="A63" s="170">
        <v>2</v>
      </c>
      <c r="B63" s="427" t="s">
        <v>424</v>
      </c>
      <c r="C63" s="427"/>
      <c r="D63" s="427"/>
      <c r="E63" s="425" t="s">
        <v>425</v>
      </c>
      <c r="F63" s="425"/>
      <c r="G63" s="425"/>
      <c r="H63" s="425"/>
      <c r="I63" s="426"/>
    </row>
    <row r="64" spans="1:11" ht="14.15" customHeight="1" thickBot="1" x14ac:dyDescent="0.4">
      <c r="A64" s="61"/>
      <c r="B64" s="61"/>
      <c r="C64" s="61"/>
      <c r="D64" s="61"/>
      <c r="E64" s="61"/>
      <c r="F64" s="61"/>
      <c r="G64" s="61"/>
      <c r="H64" s="62"/>
      <c r="I64" s="62"/>
    </row>
    <row r="65" spans="1:9" ht="82.15" customHeight="1" thickBot="1" x14ac:dyDescent="0.4">
      <c r="A65" s="382" t="s">
        <v>268</v>
      </c>
      <c r="B65" s="383"/>
      <c r="C65" s="383"/>
      <c r="D65" s="383"/>
      <c r="E65" s="384" t="s">
        <v>269</v>
      </c>
      <c r="F65" s="384"/>
      <c r="G65" s="384"/>
      <c r="H65" s="385"/>
      <c r="I65" s="386"/>
    </row>
    <row r="66" spans="1:9" ht="15" customHeight="1" x14ac:dyDescent="0.35">
      <c r="A66" s="28"/>
      <c r="B66" s="75"/>
      <c r="C66" s="75"/>
      <c r="D66" s="75"/>
      <c r="E66" s="76"/>
      <c r="F66" s="76"/>
      <c r="G66" s="76"/>
      <c r="H66" s="77"/>
      <c r="I66" s="77"/>
    </row>
    <row r="67" spans="1:9" x14ac:dyDescent="0.35">
      <c r="A67" s="387" t="s">
        <v>46</v>
      </c>
      <c r="B67" s="387"/>
      <c r="C67" s="388"/>
      <c r="D67" s="389"/>
      <c r="E67" s="112" t="s">
        <v>47</v>
      </c>
      <c r="F67" s="388"/>
      <c r="G67" s="392"/>
      <c r="H67" s="392"/>
      <c r="I67" s="389"/>
    </row>
    <row r="68" spans="1:9" x14ac:dyDescent="0.35">
      <c r="A68" s="387" t="s">
        <v>48</v>
      </c>
      <c r="B68" s="387"/>
      <c r="C68" s="390"/>
      <c r="D68" s="391"/>
      <c r="E68" s="112" t="s">
        <v>49</v>
      </c>
      <c r="F68" s="390"/>
      <c r="G68" s="393"/>
      <c r="H68" s="393"/>
      <c r="I68" s="391"/>
    </row>
    <row r="69" spans="1:9" x14ac:dyDescent="0.35">
      <c r="A69" s="380" t="s">
        <v>50</v>
      </c>
      <c r="B69" s="380"/>
      <c r="C69" s="27"/>
      <c r="D69" s="27"/>
      <c r="E69" s="55"/>
      <c r="F69" s="55"/>
      <c r="G69" s="55"/>
      <c r="H69" s="53"/>
      <c r="I69" s="53"/>
    </row>
    <row r="70" spans="1:9" ht="34.4" customHeight="1" x14ac:dyDescent="0.35">
      <c r="A70" s="381" t="s">
        <v>223</v>
      </c>
      <c r="B70" s="381"/>
      <c r="C70" s="381"/>
      <c r="D70" s="381"/>
      <c r="E70" s="381"/>
      <c r="F70" s="381"/>
      <c r="G70" s="381"/>
      <c r="H70" s="381"/>
      <c r="I70" s="381"/>
    </row>
    <row r="71" spans="1:9" x14ac:dyDescent="0.35">
      <c r="A71" s="56"/>
      <c r="B71" s="54"/>
      <c r="C71" s="54"/>
      <c r="D71" s="54"/>
      <c r="E71" s="57"/>
      <c r="F71" s="57"/>
      <c r="G71" s="57"/>
      <c r="H71" s="95"/>
      <c r="I71" s="95"/>
    </row>
    <row r="72" spans="1:9" x14ac:dyDescent="0.35">
      <c r="A72" s="56"/>
      <c r="B72" s="54"/>
      <c r="C72" s="54"/>
      <c r="D72" s="54"/>
      <c r="E72" s="57"/>
      <c r="F72" s="57"/>
      <c r="G72" s="57"/>
      <c r="H72" s="95"/>
      <c r="I72" s="95"/>
    </row>
    <row r="73" spans="1:9" x14ac:dyDescent="0.35">
      <c r="A73" s="56"/>
      <c r="B73" s="54"/>
      <c r="C73" s="54"/>
      <c r="D73" s="54"/>
      <c r="E73" s="57"/>
      <c r="F73" s="57"/>
      <c r="G73" s="57"/>
      <c r="H73" s="95"/>
      <c r="I73" s="95"/>
    </row>
  </sheetData>
  <mergeCells count="48">
    <mergeCell ref="B57:D57"/>
    <mergeCell ref="E63:I63"/>
    <mergeCell ref="B63:D63"/>
    <mergeCell ref="B62:D62"/>
    <mergeCell ref="J60:K60"/>
    <mergeCell ref="A61:I61"/>
    <mergeCell ref="E62:I62"/>
    <mergeCell ref="E60:I60"/>
    <mergeCell ref="B60:D60"/>
    <mergeCell ref="A48:C48"/>
    <mergeCell ref="A23:H23"/>
    <mergeCell ref="A46:I46"/>
    <mergeCell ref="H1:I1"/>
    <mergeCell ref="B2:C2"/>
    <mergeCell ref="E2:H2"/>
    <mergeCell ref="B3:C3"/>
    <mergeCell ref="A4:I4"/>
    <mergeCell ref="A1:B1"/>
    <mergeCell ref="A5:I5"/>
    <mergeCell ref="A40:H40"/>
    <mergeCell ref="A42:H42"/>
    <mergeCell ref="A7:I7"/>
    <mergeCell ref="A25:I25"/>
    <mergeCell ref="A44:I44"/>
    <mergeCell ref="A69:B69"/>
    <mergeCell ref="A70:I70"/>
    <mergeCell ref="A65:D65"/>
    <mergeCell ref="E65:I65"/>
    <mergeCell ref="A67:B67"/>
    <mergeCell ref="A68:B68"/>
    <mergeCell ref="C67:D68"/>
    <mergeCell ref="F67:I68"/>
    <mergeCell ref="B59:D59"/>
    <mergeCell ref="D50:I50"/>
    <mergeCell ref="A53:I53"/>
    <mergeCell ref="E58:I58"/>
    <mergeCell ref="E56:I56"/>
    <mergeCell ref="E57:I57"/>
    <mergeCell ref="E55:I55"/>
    <mergeCell ref="E59:I59"/>
    <mergeCell ref="D51:I51"/>
    <mergeCell ref="A50:B50"/>
    <mergeCell ref="A51:B51"/>
    <mergeCell ref="E54:I54"/>
    <mergeCell ref="B56:D56"/>
    <mergeCell ref="B54:D54"/>
    <mergeCell ref="B58:D58"/>
    <mergeCell ref="B55:D55"/>
  </mergeCells>
  <phoneticPr fontId="67" type="noConversion"/>
  <conditionalFormatting sqref="C67">
    <cfRule type="containsBlanks" dxfId="10" priority="2">
      <formula>LEN(TRIM(C67))=0</formula>
    </cfRule>
  </conditionalFormatting>
  <conditionalFormatting sqref="D8:E22">
    <cfRule type="containsBlanks" dxfId="9" priority="9">
      <formula>LEN(TRIM(D8))=0</formula>
    </cfRule>
  </conditionalFormatting>
  <conditionalFormatting sqref="D26:E39">
    <cfRule type="containsBlanks" dxfId="8" priority="7">
      <formula>LEN(TRIM(D26))=0</formula>
    </cfRule>
  </conditionalFormatting>
  <conditionalFormatting sqref="F67">
    <cfRule type="containsBlanks" dxfId="7" priority="1">
      <formula>LEN(TRIM(F67))=0</formula>
    </cfRule>
  </conditionalFormatting>
  <conditionalFormatting sqref="H8:H22">
    <cfRule type="containsBlanks" dxfId="6" priority="5">
      <formula>LEN(TRIM(H8))=0</formula>
    </cfRule>
  </conditionalFormatting>
  <conditionalFormatting sqref="H26:H39">
    <cfRule type="containsBlanks" dxfId="5" priority="3">
      <formula>LEN(TRIM(H26))=0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Q57"/>
  <sheetViews>
    <sheetView view="pageLayout" topLeftCell="A42" zoomScale="60" zoomScaleNormal="80" zoomScalePageLayoutView="60" workbookViewId="0">
      <selection activeCell="D40" sqref="D40"/>
    </sheetView>
  </sheetViews>
  <sheetFormatPr defaultColWidth="9.26953125" defaultRowHeight="14.5" x14ac:dyDescent="0.35"/>
  <cols>
    <col min="1" max="1" width="5.7265625" style="13" customWidth="1"/>
    <col min="2" max="2" width="28.7265625" customWidth="1"/>
    <col min="3" max="3" width="30.1796875" customWidth="1"/>
    <col min="4" max="4" width="45.1796875" customWidth="1"/>
    <col min="5" max="5" width="42.453125" style="8" customWidth="1"/>
    <col min="6" max="6" width="15.7265625" style="8" customWidth="1"/>
    <col min="7" max="7" width="13.7265625" style="8" customWidth="1"/>
    <col min="8" max="8" width="21.26953125" style="8" customWidth="1"/>
    <col min="9" max="9" width="16.1796875" style="11" customWidth="1"/>
  </cols>
  <sheetData>
    <row r="1" spans="1:9" ht="15.5" x14ac:dyDescent="0.35">
      <c r="A1" s="56"/>
      <c r="B1" s="54"/>
      <c r="C1" s="54"/>
      <c r="D1" s="54"/>
      <c r="E1" s="57"/>
      <c r="F1" s="57"/>
      <c r="G1" s="57"/>
      <c r="H1" s="57"/>
      <c r="I1" s="78" t="s">
        <v>105</v>
      </c>
    </row>
    <row r="2" spans="1:9" ht="15.5" x14ac:dyDescent="0.35">
      <c r="A2" s="52"/>
      <c r="B2" s="481" t="s">
        <v>106</v>
      </c>
      <c r="C2" s="482"/>
      <c r="D2" s="121">
        <f>Запрошення!C5</f>
        <v>91191174</v>
      </c>
      <c r="E2" s="404"/>
      <c r="F2" s="404"/>
      <c r="G2" s="404"/>
      <c r="H2" s="404"/>
      <c r="I2" s="404"/>
    </row>
    <row r="3" spans="1:9" x14ac:dyDescent="0.35">
      <c r="A3" s="52"/>
      <c r="B3" s="483" t="s">
        <v>248</v>
      </c>
      <c r="C3" s="403"/>
      <c r="D3" s="27"/>
      <c r="E3" s="55"/>
      <c r="F3" s="55"/>
      <c r="G3" s="55"/>
      <c r="H3" s="55"/>
      <c r="I3" s="53"/>
    </row>
    <row r="4" spans="1:9" ht="47.5" customHeight="1" thickBot="1" x14ac:dyDescent="0.4">
      <c r="A4" s="406" t="s">
        <v>160</v>
      </c>
      <c r="B4" s="406"/>
      <c r="C4" s="406"/>
      <c r="D4" s="406"/>
      <c r="E4" s="406"/>
      <c r="F4" s="406"/>
      <c r="G4" s="406"/>
      <c r="H4" s="406"/>
      <c r="I4" s="406"/>
    </row>
    <row r="5" spans="1:9" ht="47.5" customHeight="1" thickBot="1" x14ac:dyDescent="0.4">
      <c r="A5" s="484" t="s">
        <v>264</v>
      </c>
      <c r="B5" s="458"/>
      <c r="C5" s="458"/>
      <c r="D5" s="458"/>
      <c r="E5" s="458"/>
      <c r="F5" s="458"/>
      <c r="G5" s="458"/>
      <c r="H5" s="458"/>
      <c r="I5" s="458"/>
    </row>
    <row r="6" spans="1:9" ht="53.5" thickBot="1" x14ac:dyDescent="0.4">
      <c r="A6" s="41" t="s">
        <v>43</v>
      </c>
      <c r="B6" s="113" t="s">
        <v>37</v>
      </c>
      <c r="C6" s="116" t="s">
        <v>153</v>
      </c>
      <c r="D6" s="42" t="s">
        <v>152</v>
      </c>
      <c r="E6" s="42" t="s">
        <v>151</v>
      </c>
      <c r="F6" s="42" t="s">
        <v>158</v>
      </c>
      <c r="G6" s="42" t="s">
        <v>157</v>
      </c>
      <c r="H6" s="49" t="s">
        <v>99</v>
      </c>
      <c r="I6" s="43" t="s">
        <v>100</v>
      </c>
    </row>
    <row r="7" spans="1:9" s="15" customFormat="1" ht="15" thickBot="1" x14ac:dyDescent="0.4">
      <c r="A7" s="416" t="s">
        <v>44</v>
      </c>
      <c r="B7" s="417"/>
      <c r="C7" s="417"/>
      <c r="D7" s="417"/>
      <c r="E7" s="417"/>
      <c r="F7" s="417"/>
      <c r="G7" s="417"/>
      <c r="H7" s="417"/>
      <c r="I7" s="418"/>
    </row>
    <row r="8" spans="1:9" s="15" customFormat="1" ht="31.5" customHeight="1" thickBot="1" x14ac:dyDescent="0.4">
      <c r="A8" s="99" t="str">
        <f>'Додаток 2 КП на товари'!A8</f>
        <v>1.1</v>
      </c>
      <c r="B8" s="115" t="str">
        <f>'Додаток 1_Специфікація'!D3</f>
        <v>Насос рециркуляційний потужністю 30 кВт</v>
      </c>
      <c r="C8" s="172" t="str">
        <f>'Додаток 1_Специфікація'!C3</f>
        <v>Recirculation pump, 30 kW capacity</v>
      </c>
      <c r="D8" s="123"/>
      <c r="E8" s="123"/>
      <c r="F8" s="100" t="str">
        <f>'Додаток 1_Специфікація'!H15</f>
        <v>шт / pieces</v>
      </c>
      <c r="G8" s="100">
        <f>'Додаток 2 КП на товари'!G8</f>
        <v>1</v>
      </c>
      <c r="H8" s="123"/>
      <c r="I8" s="129"/>
    </row>
    <row r="9" spans="1:9" s="15" customFormat="1" ht="29.5" customHeight="1" thickBot="1" x14ac:dyDescent="0.4">
      <c r="A9" s="101" t="str">
        <f>'Додаток 2 КП на товари'!A9</f>
        <v>1.2</v>
      </c>
      <c r="B9" s="115" t="str">
        <f>'Додаток 1_Специфікація'!D4</f>
        <v>Насос рециркуляційний потужністю 30 кВт</v>
      </c>
      <c r="C9" s="172" t="str">
        <f>'Додаток 1_Специфікація'!C4</f>
        <v>Recirculation pump 30 kW capacity</v>
      </c>
      <c r="D9" s="124"/>
      <c r="E9" s="124"/>
      <c r="F9" s="100" t="str">
        <f>'Додаток 1_Специфікація'!H16</f>
        <v>шт / pieces</v>
      </c>
      <c r="G9" s="100">
        <f>'Додаток 2 КП на товари'!G9</f>
        <v>1</v>
      </c>
      <c r="H9" s="124"/>
      <c r="I9" s="130"/>
    </row>
    <row r="10" spans="1:9" s="15" customFormat="1" ht="28" customHeight="1" thickBot="1" x14ac:dyDescent="0.4">
      <c r="A10" s="101" t="str">
        <f>'Додаток 2 КП на товари'!A10</f>
        <v>1.3</v>
      </c>
      <c r="B10" s="115" t="str">
        <f>'Додаток 1_Специфікація'!D5</f>
        <v>Насос мережевий потужністю 11 кВт</v>
      </c>
      <c r="C10" s="172" t="str">
        <f>'Додаток 1_Специфікація'!C5</f>
        <v>Network pump 11 kW capacity</v>
      </c>
      <c r="D10" s="124"/>
      <c r="E10" s="124"/>
      <c r="F10" s="100" t="str">
        <f>'Додаток 1_Специфікація'!H17</f>
        <v>шт / pieces</v>
      </c>
      <c r="G10" s="100">
        <f>'Додаток 2 КП на товари'!G10</f>
        <v>2</v>
      </c>
      <c r="H10" s="124"/>
      <c r="I10" s="130"/>
    </row>
    <row r="11" spans="1:9" s="15" customFormat="1" ht="32" customHeight="1" thickBot="1" x14ac:dyDescent="0.4">
      <c r="A11" s="101" t="str">
        <f>'Додаток 2 КП на товари'!A11</f>
        <v>1.4</v>
      </c>
      <c r="B11" s="115" t="str">
        <f>'Додаток 1_Специфікація'!D6</f>
        <v>Насос мережевий потужністю 4 кВт</v>
      </c>
      <c r="C11" s="172" t="str">
        <f>'Додаток 1_Специфікація'!C6</f>
        <v>Network pump 4 kW capacity</v>
      </c>
      <c r="D11" s="124"/>
      <c r="E11" s="124"/>
      <c r="F11" s="100" t="str">
        <f>'Додаток 1_Специфікація'!H18</f>
        <v>шт / pieces</v>
      </c>
      <c r="G11" s="100">
        <f>'Додаток 2 КП на товари'!G11</f>
        <v>1</v>
      </c>
      <c r="H11" s="124"/>
      <c r="I11" s="130"/>
    </row>
    <row r="12" spans="1:9" s="15" customFormat="1" ht="29.5" customHeight="1" thickBot="1" x14ac:dyDescent="0.4">
      <c r="A12" s="101" t="str">
        <f>'Додаток 2 КП на товари'!A12</f>
        <v>1.5</v>
      </c>
      <c r="B12" s="115" t="str">
        <f>'Додаток 1_Специфікація'!D7</f>
        <v>Насос мережевий потужністю 11 кВт</v>
      </c>
      <c r="C12" s="172" t="str">
        <f>'Додаток 1_Специфікація'!C7</f>
        <v>Network pump 11 kW capacity</v>
      </c>
      <c r="D12" s="124"/>
      <c r="E12" s="124"/>
      <c r="F12" s="100" t="str">
        <f>'Додаток 1_Специфікація'!H19</f>
        <v>шт / pieces</v>
      </c>
      <c r="G12" s="100">
        <f>'Додаток 2 КП на товари'!G12</f>
        <v>2</v>
      </c>
      <c r="H12" s="124"/>
      <c r="I12" s="130"/>
    </row>
    <row r="13" spans="1:9" s="15" customFormat="1" ht="30.5" customHeight="1" thickBot="1" x14ac:dyDescent="0.4">
      <c r="A13" s="101" t="str">
        <f>'Додаток 2 КП на товари'!A13</f>
        <v>1.6</v>
      </c>
      <c r="B13" s="115" t="str">
        <f>'Додаток 1_Специфікація'!D8</f>
        <v>Насос мережевий потужністю 11 кВт</v>
      </c>
      <c r="C13" s="172" t="str">
        <f>'Додаток 1_Специфікація'!C8</f>
        <v>Network pump 11 kW capacity</v>
      </c>
      <c r="D13" s="124"/>
      <c r="E13" s="124"/>
      <c r="F13" s="100" t="str">
        <f>'Додаток 1_Специфікація'!H20</f>
        <v>шт / pieces</v>
      </c>
      <c r="G13" s="100">
        <f>'Додаток 2 КП на товари'!G13</f>
        <v>1</v>
      </c>
      <c r="H13" s="124"/>
      <c r="I13" s="130"/>
    </row>
    <row r="14" spans="1:9" s="15" customFormat="1" ht="31" customHeight="1" thickBot="1" x14ac:dyDescent="0.4">
      <c r="A14" s="101" t="str">
        <f>'Додаток 2 КП на товари'!A14</f>
        <v>1.7</v>
      </c>
      <c r="B14" s="115" t="str">
        <f>'Додаток 1_Специфікація'!D9</f>
        <v>Насос мережевий потужністю 37 кВт</v>
      </c>
      <c r="C14" s="172" t="str">
        <f>'Додаток 1_Специфікація'!C9</f>
        <v>Network pump 37 kW capacity</v>
      </c>
      <c r="D14" s="124"/>
      <c r="E14" s="124"/>
      <c r="F14" s="100" t="str">
        <f>'Додаток 1_Специфікація'!H21</f>
        <v>шт / pieces</v>
      </c>
      <c r="G14" s="100">
        <f>'Додаток 2 КП на товари'!G14</f>
        <v>2</v>
      </c>
      <c r="H14" s="124"/>
      <c r="I14" s="130"/>
    </row>
    <row r="15" spans="1:9" s="15" customFormat="1" ht="32.5" customHeight="1" thickBot="1" x14ac:dyDescent="0.4">
      <c r="A15" s="101" t="str">
        <f>'Додаток 2 КП на товари'!A15</f>
        <v>1.8</v>
      </c>
      <c r="B15" s="115" t="str">
        <f>'Додаток 1_Специфікація'!D10</f>
        <v>Насос мережевий потужністю 22 кВт</v>
      </c>
      <c r="C15" s="172" t="str">
        <f>'Додаток 1_Специфікація'!C10</f>
        <v>Network pump 22 kW capacity</v>
      </c>
      <c r="D15" s="124"/>
      <c r="E15" s="124"/>
      <c r="F15" s="100" t="str">
        <f>'Додаток 1_Специфікація'!H22</f>
        <v>шт / pieces</v>
      </c>
      <c r="G15" s="100">
        <f>'Додаток 2 КП на товари'!G15</f>
        <v>1</v>
      </c>
      <c r="H15" s="124"/>
      <c r="I15" s="130"/>
    </row>
    <row r="16" spans="1:9" s="15" customFormat="1" ht="26.5" customHeight="1" thickBot="1" x14ac:dyDescent="0.4">
      <c r="A16" s="101" t="str">
        <f>'Додаток 2 КП на товари'!A16</f>
        <v>1.9</v>
      </c>
      <c r="B16" s="115" t="str">
        <f>'Додаток 1_Специфікація'!D11</f>
        <v>Насос мережевий потужністю 1,5 кВт</v>
      </c>
      <c r="C16" s="172" t="str">
        <f>'Додаток 1_Специфікація'!C11</f>
        <v>Network pump 1,5kW capacity</v>
      </c>
      <c r="D16" s="124"/>
      <c r="E16" s="124"/>
      <c r="F16" s="100" t="str">
        <f>'Додаток 1_Специфікація'!H23</f>
        <v>шт / pieces</v>
      </c>
      <c r="G16" s="100">
        <f>'Додаток 2 КП на товари'!G16</f>
        <v>1</v>
      </c>
      <c r="H16" s="124"/>
      <c r="I16" s="130"/>
    </row>
    <row r="17" spans="1:9" s="15" customFormat="1" ht="29" customHeight="1" thickBot="1" x14ac:dyDescent="0.4">
      <c r="A17" s="101" t="str">
        <f>'Додаток 2 КП на товари'!A17</f>
        <v>1.10</v>
      </c>
      <c r="B17" s="115" t="str">
        <f>'Додаток 1_Специфікація'!D12</f>
        <v>Насос мережевий потужністю 18,5 кВт</v>
      </c>
      <c r="C17" s="172" t="str">
        <f>'Додаток 1_Специфікація'!C12</f>
        <v>Network pump 18,5 kW capacity</v>
      </c>
      <c r="D17" s="124"/>
      <c r="E17" s="124"/>
      <c r="F17" s="100" t="str">
        <f>'Додаток 1_Специфікація'!H24</f>
        <v>шт / pieces</v>
      </c>
      <c r="G17" s="100">
        <f>'Додаток 2 КП на товари'!G17</f>
        <v>1</v>
      </c>
      <c r="H17" s="124"/>
      <c r="I17" s="130"/>
    </row>
    <row r="18" spans="1:9" s="15" customFormat="1" ht="32" customHeight="1" thickBot="1" x14ac:dyDescent="0.4">
      <c r="A18" s="101" t="str">
        <f>'Додаток 2 КП на товари'!A18</f>
        <v>1.11</v>
      </c>
      <c r="B18" s="115" t="str">
        <f>'Додаток 1_Специфікація'!D13</f>
        <v>Насос мережевий потужністю 1,5 кВт</v>
      </c>
      <c r="C18" s="172" t="str">
        <f>'Додаток 1_Специфікація'!C13</f>
        <v>Network pump 1,5 kW capacity</v>
      </c>
      <c r="D18" s="124"/>
      <c r="E18" s="124"/>
      <c r="F18" s="100" t="str">
        <f>'Додаток 1_Специфікація'!H25</f>
        <v>шт / pieces</v>
      </c>
      <c r="G18" s="100">
        <f>'Додаток 2 КП на товари'!G18</f>
        <v>1</v>
      </c>
      <c r="H18" s="124"/>
      <c r="I18" s="130"/>
    </row>
    <row r="19" spans="1:9" s="15" customFormat="1" ht="30.5" customHeight="1" thickBot="1" x14ac:dyDescent="0.4">
      <c r="A19" s="101" t="str">
        <f>'Додаток 2 КП на товари'!A19</f>
        <v>1.12</v>
      </c>
      <c r="B19" s="115" t="str">
        <f>'Додаток 1_Специфікація'!D14</f>
        <v>Насос підживлювальний потужністю 1,85 кВт</v>
      </c>
      <c r="C19" s="172" t="str">
        <f>'Додаток 1_Специфікація'!C14</f>
        <v>Feed pump 1,85 kW capacity</v>
      </c>
      <c r="D19" s="160"/>
      <c r="E19" s="160"/>
      <c r="F19" s="100" t="str">
        <f>'Додаток 1_Специфікація'!H26</f>
        <v>шт / pieces</v>
      </c>
      <c r="G19" s="100">
        <f>'Додаток 2 КП на товари'!G19</f>
        <v>1</v>
      </c>
      <c r="H19" s="160"/>
      <c r="I19" s="171"/>
    </row>
    <row r="20" spans="1:9" s="15" customFormat="1" ht="29" customHeight="1" thickBot="1" x14ac:dyDescent="0.4">
      <c r="A20" s="101" t="str">
        <f>'Додаток 2 КП на товари'!A20</f>
        <v>1.13</v>
      </c>
      <c r="B20" s="115" t="str">
        <f>'Додаток 1_Специфікація'!D15</f>
        <v>Насос підживлювальний потужністю 0,55 кВт</v>
      </c>
      <c r="C20" s="172" t="str">
        <f>'Додаток 1_Специфікація'!C15</f>
        <v>Feed pump 0,55 kW capacity</v>
      </c>
      <c r="D20" s="160"/>
      <c r="E20" s="160"/>
      <c r="F20" s="100" t="str">
        <f>'Додаток 1_Специфікація'!H27</f>
        <v>шт / pieces</v>
      </c>
      <c r="G20" s="100">
        <f>'Додаток 2 КП на товари'!G20</f>
        <v>1</v>
      </c>
      <c r="H20" s="160"/>
      <c r="I20" s="171"/>
    </row>
    <row r="21" spans="1:9" s="15" customFormat="1" ht="26.5" customHeight="1" thickBot="1" x14ac:dyDescent="0.4">
      <c r="A21" s="101" t="str">
        <f>'Додаток 2 КП на товари'!A21</f>
        <v>1.14</v>
      </c>
      <c r="B21" s="115" t="str">
        <f>'Додаток 1_Специфікація'!D16</f>
        <v>Насос підживлювальний потужністю 2,5 кВт</v>
      </c>
      <c r="C21" s="172" t="str">
        <f>'Додаток 1_Специфікація'!C16</f>
        <v>Feed pump 2,5 kW capacity</v>
      </c>
      <c r="D21" s="160"/>
      <c r="E21" s="160"/>
      <c r="F21" s="100" t="str">
        <f>'Додаток 1_Специфікація'!H28</f>
        <v>шт / pieces</v>
      </c>
      <c r="G21" s="100">
        <f>'Додаток 2 КП на товари'!G21</f>
        <v>4</v>
      </c>
      <c r="H21" s="160"/>
      <c r="I21" s="171"/>
    </row>
    <row r="22" spans="1:9" s="15" customFormat="1" ht="29.5" customHeight="1" thickBot="1" x14ac:dyDescent="0.4">
      <c r="A22" s="101" t="str">
        <f>'Додаток 2 КП на товари'!A22</f>
        <v>1.15</v>
      </c>
      <c r="B22" s="115" t="str">
        <f>'Додаток 1_Специфікація'!D17</f>
        <v>Насос підживлювальний потужністю 1,85 кВт</v>
      </c>
      <c r="C22" s="172" t="str">
        <f>'Додаток 1_Специфікація'!C17</f>
        <v>Feed pump 1,85 kW capacity</v>
      </c>
      <c r="D22" s="128"/>
      <c r="E22" s="128"/>
      <c r="F22" s="100" t="str">
        <f>'Додаток 1_Специфікація'!H29</f>
        <v>шт / pieces</v>
      </c>
      <c r="G22" s="100">
        <f>'Додаток 2 КП на товари'!G22</f>
        <v>2</v>
      </c>
      <c r="H22" s="128"/>
      <c r="I22" s="131"/>
    </row>
    <row r="23" spans="1:9" s="15" customFormat="1" ht="15" thickBot="1" x14ac:dyDescent="0.4">
      <c r="A23" s="110"/>
      <c r="B23" s="104"/>
      <c r="C23" s="54"/>
      <c r="D23" s="54"/>
      <c r="E23" s="54"/>
      <c r="F23" s="106"/>
      <c r="G23" s="106"/>
      <c r="H23" s="105"/>
      <c r="I23" s="105"/>
    </row>
    <row r="24" spans="1:9" s="15" customFormat="1" ht="15" thickBot="1" x14ac:dyDescent="0.4">
      <c r="A24" s="416" t="s">
        <v>194</v>
      </c>
      <c r="B24" s="417"/>
      <c r="C24" s="417"/>
      <c r="D24" s="417"/>
      <c r="E24" s="417"/>
      <c r="F24" s="417"/>
      <c r="G24" s="417"/>
      <c r="H24" s="417"/>
      <c r="I24" s="418"/>
    </row>
    <row r="25" spans="1:9" s="15" customFormat="1" ht="29.5" thickBot="1" x14ac:dyDescent="0.4">
      <c r="A25" s="99" t="str">
        <f>'Додаток 2 КП на товари'!A26</f>
        <v>2.1</v>
      </c>
      <c r="B25" s="115" t="str">
        <f>'Додаток 1_Специфікація'!D18</f>
        <v>Перетворювач частоти 250 kВ (з вхідним дроселем)</v>
      </c>
      <c r="C25" s="172" t="str">
        <f>'Додаток 1_Специфікація'!C18</f>
        <v>Frequency converter (with input reactor) 250 kW capacity</v>
      </c>
      <c r="D25" s="124"/>
      <c r="E25" s="124"/>
      <c r="F25" s="100" t="str">
        <f>'Додаток 1_Специфікація'!H3</f>
        <v>шт / pieces</v>
      </c>
      <c r="G25" s="100">
        <f>'Додаток 2 КП на товари'!G26</f>
        <v>1</v>
      </c>
      <c r="H25" s="123"/>
      <c r="I25" s="129"/>
    </row>
    <row r="26" spans="1:9" s="15" customFormat="1" ht="29.5" thickBot="1" x14ac:dyDescent="0.4">
      <c r="A26" s="101" t="str">
        <f>'Додаток 2 КП на товари'!A27</f>
        <v>2.2</v>
      </c>
      <c r="B26" s="115" t="str">
        <f>'Додаток 1_Специфікація'!D19</f>
        <v>Перетворювач частоти  потужністю 18,5 кВт</v>
      </c>
      <c r="C26" s="172" t="str">
        <f>'Додаток 1_Специфікація'!C19</f>
        <v>Frequency converter 18,5 kW capacity</v>
      </c>
      <c r="D26" s="124"/>
      <c r="E26" s="124"/>
      <c r="F26" s="100" t="str">
        <f>'Додаток 1_Специфікація'!H4</f>
        <v>шт / pieces</v>
      </c>
      <c r="G26" s="100">
        <f>'Додаток 2 КП на товари'!G27</f>
        <v>1</v>
      </c>
      <c r="H26" s="124"/>
      <c r="I26" s="130"/>
    </row>
    <row r="27" spans="1:9" s="15" customFormat="1" ht="29.5" thickBot="1" x14ac:dyDescent="0.4">
      <c r="A27" s="101" t="str">
        <f>'Додаток 2 КП на товари'!A28</f>
        <v>2.3</v>
      </c>
      <c r="B27" s="115" t="str">
        <f>'Додаток 1_Специфікація'!D20</f>
        <v>Перетворювач частоти  потужністю 22 кВт</v>
      </c>
      <c r="C27" s="172" t="str">
        <f>'Додаток 1_Специфікація'!C20</f>
        <v>Frequency converter  22 kW capacity</v>
      </c>
      <c r="D27" s="124"/>
      <c r="E27" s="124"/>
      <c r="F27" s="100" t="str">
        <f>'Додаток 1_Специфікація'!H5</f>
        <v>шт / pieces</v>
      </c>
      <c r="G27" s="100">
        <f>'Додаток 2 КП на товари'!G28</f>
        <v>1</v>
      </c>
      <c r="H27" s="124"/>
      <c r="I27" s="130"/>
    </row>
    <row r="28" spans="1:9" s="15" customFormat="1" ht="29.5" thickBot="1" x14ac:dyDescent="0.4">
      <c r="A28" s="101" t="str">
        <f>'Додаток 2 КП на товари'!A29</f>
        <v>2.4</v>
      </c>
      <c r="B28" s="115" t="str">
        <f>'Додаток 1_Специфікація'!D21</f>
        <v>Перетворювач частоти потужністю 2,2 кВт</v>
      </c>
      <c r="C28" s="172" t="str">
        <f>'Додаток 1_Специфікація'!C21</f>
        <v>Frequency converter  2,2 kW capacity</v>
      </c>
      <c r="D28" s="124"/>
      <c r="E28" s="124"/>
      <c r="F28" s="100" t="str">
        <f>'Додаток 1_Специфікація'!H6</f>
        <v>шт / pieces</v>
      </c>
      <c r="G28" s="100">
        <f>'Додаток 2 КП на товари'!G29</f>
        <v>1</v>
      </c>
      <c r="H28" s="124"/>
      <c r="I28" s="130"/>
    </row>
    <row r="29" spans="1:9" s="15" customFormat="1" ht="29.5" thickBot="1" x14ac:dyDescent="0.4">
      <c r="A29" s="101" t="str">
        <f>'Додаток 2 КП на товари'!A30</f>
        <v>2.5</v>
      </c>
      <c r="B29" s="115" t="str">
        <f>'Додаток 1_Специфікація'!D22</f>
        <v>Перетворювач частоти потужністю 11 кВт</v>
      </c>
      <c r="C29" s="172" t="str">
        <f>'Додаток 1_Специфікація'!C22</f>
        <v>Frequency converter 11 kW capacity</v>
      </c>
      <c r="D29" s="124"/>
      <c r="E29" s="124"/>
      <c r="F29" s="100" t="str">
        <f>'Додаток 1_Специфікація'!H7</f>
        <v>шт / pieces</v>
      </c>
      <c r="G29" s="100">
        <f>'Додаток 2 КП на товари'!G30</f>
        <v>1</v>
      </c>
      <c r="H29" s="124"/>
      <c r="I29" s="130"/>
    </row>
    <row r="30" spans="1:9" s="15" customFormat="1" ht="29.5" thickBot="1" x14ac:dyDescent="0.4">
      <c r="A30" s="101" t="str">
        <f>'Додаток 2 КП на товари'!A31</f>
        <v>2.6</v>
      </c>
      <c r="B30" s="115" t="str">
        <f>'Додаток 1_Специфікація'!D23</f>
        <v>Перетворювач частоти  потужністю 18,5 кВт</v>
      </c>
      <c r="C30" s="172" t="str">
        <f>'Додаток 1_Специфікація'!C23</f>
        <v>Frequency converter  18,5 kW capacity</v>
      </c>
      <c r="D30" s="124"/>
      <c r="E30" s="124"/>
      <c r="F30" s="100" t="str">
        <f>'Додаток 1_Специфікація'!H8</f>
        <v>шт / pieces</v>
      </c>
      <c r="G30" s="100">
        <f>'Додаток 2 КП на товари'!G31</f>
        <v>1</v>
      </c>
      <c r="H30" s="124"/>
      <c r="I30" s="130"/>
    </row>
    <row r="31" spans="1:9" s="15" customFormat="1" ht="29.5" thickBot="1" x14ac:dyDescent="0.4">
      <c r="A31" s="101" t="str">
        <f>'Додаток 2 КП на товари'!A32</f>
        <v>2.7</v>
      </c>
      <c r="B31" s="115" t="str">
        <f>'Додаток 1_Специфікація'!D24</f>
        <v>Перетворювач частоти  потужністю 7,5 кВт</v>
      </c>
      <c r="C31" s="172" t="str">
        <f>'Додаток 1_Специфікація'!C24</f>
        <v>Frequency converter  7,5 kW capacity</v>
      </c>
      <c r="D31" s="124"/>
      <c r="E31" s="124"/>
      <c r="F31" s="100" t="str">
        <f>'Додаток 1_Специфікація'!H9</f>
        <v>шт / pieces</v>
      </c>
      <c r="G31" s="100">
        <f>'Додаток 2 КП на товари'!G32</f>
        <v>1</v>
      </c>
      <c r="H31" s="124"/>
      <c r="I31" s="130"/>
    </row>
    <row r="32" spans="1:9" s="15" customFormat="1" ht="29.5" thickBot="1" x14ac:dyDescent="0.4">
      <c r="A32" s="101" t="str">
        <f>'Додаток 2 КП на товари'!A33</f>
        <v>2.8</v>
      </c>
      <c r="B32" s="115" t="str">
        <f>'Додаток 1_Специфікація'!D25</f>
        <v>Перетворювач частоти  потужністю 18,5 кВ</v>
      </c>
      <c r="C32" s="172" t="str">
        <f>'Додаток 1_Специфікація'!C25</f>
        <v>Frequency converter  18,5 kW capacity</v>
      </c>
      <c r="D32" s="124"/>
      <c r="E32" s="124"/>
      <c r="F32" s="100" t="str">
        <f>'Додаток 1_Специфікація'!H10</f>
        <v>шт / pieces</v>
      </c>
      <c r="G32" s="100">
        <f>'Додаток 2 КП на товари'!G33</f>
        <v>1</v>
      </c>
      <c r="H32" s="124"/>
      <c r="I32" s="130"/>
    </row>
    <row r="33" spans="1:17" s="15" customFormat="1" ht="29.5" thickBot="1" x14ac:dyDescent="0.4">
      <c r="A33" s="101" t="str">
        <f>'Додаток 2 КП на товари'!A34</f>
        <v>2.9</v>
      </c>
      <c r="B33" s="115" t="str">
        <f>'Додаток 1_Специфікація'!D26</f>
        <v>Перетворювач частоти потужністю 3 кВт</v>
      </c>
      <c r="C33" s="172" t="str">
        <f>'Додаток 1_Специфікація'!C26</f>
        <v>Frequency converter  3 kW capacity</v>
      </c>
      <c r="D33" s="124"/>
      <c r="E33" s="124"/>
      <c r="F33" s="100" t="str">
        <f>'Додаток 1_Специфікація'!H11</f>
        <v>шт / pieces</v>
      </c>
      <c r="G33" s="100">
        <f>'Додаток 2 КП на товари'!G34</f>
        <v>1</v>
      </c>
      <c r="H33" s="124"/>
      <c r="I33" s="130"/>
    </row>
    <row r="34" spans="1:17" s="15" customFormat="1" ht="29.5" thickBot="1" x14ac:dyDescent="0.4">
      <c r="A34" s="101" t="str">
        <f>'Додаток 2 КП на товари'!A35</f>
        <v>2.10</v>
      </c>
      <c r="B34" s="115" t="str">
        <f>'Додаток 1_Специфікація'!D27</f>
        <v>Перетворювач частоти потужністю 18,5 кВт</v>
      </c>
      <c r="C34" s="172" t="str">
        <f>'Додаток 1_Специфікація'!C27</f>
        <v>Frequency converter  18,5 kW capacity</v>
      </c>
      <c r="D34" s="124"/>
      <c r="E34" s="124"/>
      <c r="F34" s="100" t="str">
        <f>'Додаток 1_Специфікація'!H12</f>
        <v>шт / pieces</v>
      </c>
      <c r="G34" s="100">
        <f>'Додаток 2 КП на товари'!G35</f>
        <v>1</v>
      </c>
      <c r="H34" s="160"/>
      <c r="I34" s="171"/>
    </row>
    <row r="35" spans="1:17" s="15" customFormat="1" ht="29.5" thickBot="1" x14ac:dyDescent="0.4">
      <c r="A35" s="101" t="str">
        <f>'Додаток 2 КП на товари'!A36</f>
        <v>2.11</v>
      </c>
      <c r="B35" s="115" t="str">
        <f>'Додаток 1_Специфікація'!D28</f>
        <v>Перетворювач частоти  потужністю 30 кВт</v>
      </c>
      <c r="C35" s="172" t="str">
        <f>'Додаток 1_Специфікація'!C28</f>
        <v>Frequency converter  30 kW capacity</v>
      </c>
      <c r="D35" s="124"/>
      <c r="E35" s="124"/>
      <c r="F35" s="100" t="str">
        <f>'Додаток 1_Специфікація'!H13</f>
        <v>шт / pieces</v>
      </c>
      <c r="G35" s="100">
        <f>'Додаток 2 КП на товари'!G36</f>
        <v>1</v>
      </c>
      <c r="H35" s="160"/>
      <c r="I35" s="171"/>
    </row>
    <row r="36" spans="1:17" s="15" customFormat="1" ht="29.5" thickBot="1" x14ac:dyDescent="0.4">
      <c r="A36" s="101" t="str">
        <f>'Додаток 2 КП на товари'!A37</f>
        <v>2.12</v>
      </c>
      <c r="B36" s="115" t="str">
        <f>'Додаток 1_Специфікація'!D29</f>
        <v>Перетворювач частоти потужністю 4 кВт</v>
      </c>
      <c r="C36" s="172" t="str">
        <f>'Додаток 1_Специфікація'!C29</f>
        <v>Frequency converter  4 kW capacity</v>
      </c>
      <c r="D36" s="124"/>
      <c r="E36" s="124"/>
      <c r="F36" s="100" t="str">
        <f>'Додаток 1_Специфікація'!H14</f>
        <v>шт / pieces</v>
      </c>
      <c r="G36" s="100">
        <f>'Додаток 2 КП на товари'!G37</f>
        <v>1</v>
      </c>
      <c r="H36" s="160"/>
      <c r="I36" s="171"/>
    </row>
    <row r="37" spans="1:17" s="15" customFormat="1" ht="29.5" thickBot="1" x14ac:dyDescent="0.4">
      <c r="A37" s="101" t="str">
        <f>'Додаток 2 КП на товари'!A38</f>
        <v>2.13</v>
      </c>
      <c r="B37" s="115" t="str">
        <f>'Додаток 1_Специфікація'!D30</f>
        <v>Перетворювач частоти потужністю 22 кВт</v>
      </c>
      <c r="C37" s="172" t="str">
        <f>'Додаток 1_Специфікація'!C30</f>
        <v>Frequency converter  22 kW capacity</v>
      </c>
      <c r="D37" s="124"/>
      <c r="E37" s="124"/>
      <c r="F37" s="100" t="str">
        <f>'Додаток 1_Специфікація'!H15</f>
        <v>шт / pieces</v>
      </c>
      <c r="G37" s="100">
        <f>'Додаток 2 КП на товари'!G38</f>
        <v>1</v>
      </c>
      <c r="H37" s="160"/>
      <c r="I37" s="171"/>
    </row>
    <row r="38" spans="1:17" s="15" customFormat="1" ht="29.5" thickBot="1" x14ac:dyDescent="0.4">
      <c r="A38" s="101" t="str">
        <f>'Додаток 2 КП на товари'!A39</f>
        <v>2.14</v>
      </c>
      <c r="B38" s="115" t="str">
        <f>'Додаток 1_Специфікація'!D31</f>
        <v>Перетворювач частоти  потужністю 45 кВт</v>
      </c>
      <c r="C38" s="172" t="str">
        <f>'Додаток 1_Специфікація'!C31</f>
        <v>Frequency converter  45 kW capacity</v>
      </c>
      <c r="D38" s="124"/>
      <c r="E38" s="124"/>
      <c r="F38" s="100" t="str">
        <f>'Додаток 1_Специфікація'!H16</f>
        <v>шт / pieces</v>
      </c>
      <c r="G38" s="102">
        <f>'Додаток 2 КП на товари'!G39</f>
        <v>2</v>
      </c>
      <c r="H38" s="128"/>
      <c r="I38" s="131"/>
    </row>
    <row r="39" spans="1:17" s="15" customFormat="1" x14ac:dyDescent="0.35">
      <c r="A39" s="103"/>
      <c r="B39" s="104"/>
      <c r="C39" s="54"/>
      <c r="D39" s="105"/>
      <c r="E39" s="105"/>
      <c r="F39" s="106"/>
      <c r="G39" s="106"/>
      <c r="H39" s="106"/>
      <c r="I39" s="106"/>
    </row>
    <row r="40" spans="1:17" x14ac:dyDescent="0.35">
      <c r="A40" s="394" t="s">
        <v>101</v>
      </c>
      <c r="B40" s="394"/>
      <c r="C40" s="395"/>
      <c r="D40" s="173">
        <f>'Додаток 2 КП на товари'!D48</f>
        <v>46078</v>
      </c>
      <c r="E40" s="55"/>
      <c r="F40" s="55"/>
      <c r="G40" s="55"/>
      <c r="H40" s="55"/>
      <c r="I40" s="53"/>
    </row>
    <row r="41" spans="1:17" ht="15.75" customHeight="1" thickBot="1" x14ac:dyDescent="0.4">
      <c r="A41" s="480"/>
      <c r="B41" s="480"/>
      <c r="C41" s="480"/>
      <c r="D41" s="480"/>
      <c r="E41" s="480"/>
      <c r="F41" s="480"/>
      <c r="G41" s="480"/>
      <c r="H41" s="480"/>
      <c r="I41" s="480"/>
    </row>
    <row r="42" spans="1:17" ht="15" thickBot="1" x14ac:dyDescent="0.4">
      <c r="A42" s="438" t="s">
        <v>220</v>
      </c>
      <c r="B42" s="439"/>
      <c r="C42" s="439"/>
      <c r="D42" s="439"/>
      <c r="E42" s="439"/>
      <c r="F42" s="439"/>
      <c r="G42" s="439"/>
      <c r="H42" s="439"/>
      <c r="I42" s="440"/>
    </row>
    <row r="43" spans="1:17" ht="46.5" customHeight="1" thickBot="1" x14ac:dyDescent="0.4">
      <c r="A43" s="442" t="s">
        <v>149</v>
      </c>
      <c r="B43" s="443"/>
      <c r="C43" s="174">
        <v>46142</v>
      </c>
      <c r="D43" s="444" t="s">
        <v>161</v>
      </c>
      <c r="E43" s="445"/>
      <c r="F43" s="445"/>
      <c r="G43" s="445"/>
      <c r="H43" s="445"/>
      <c r="I43" s="446"/>
    </row>
    <row r="44" spans="1:17" ht="32.5" customHeight="1" thickBot="1" x14ac:dyDescent="0.4">
      <c r="A44" s="447" t="s">
        <v>246</v>
      </c>
      <c r="B44" s="448"/>
      <c r="C44" s="448"/>
      <c r="D44" s="448"/>
      <c r="E44" s="448"/>
      <c r="F44" s="448"/>
      <c r="G44" s="448"/>
      <c r="H44" s="448"/>
      <c r="I44" s="449"/>
    </row>
    <row r="45" spans="1:17" ht="15" customHeight="1" thickBot="1" x14ac:dyDescent="0.4">
      <c r="A45" s="450"/>
      <c r="B45" s="450"/>
      <c r="C45" s="450"/>
      <c r="D45" s="450"/>
      <c r="E45" s="450"/>
      <c r="F45" s="450"/>
      <c r="G45" s="450"/>
      <c r="H45" s="450"/>
      <c r="I45" s="450"/>
    </row>
    <row r="46" spans="1:17" ht="15.75" customHeight="1" x14ac:dyDescent="0.35">
      <c r="A46" s="463" t="s">
        <v>150</v>
      </c>
      <c r="B46" s="464"/>
      <c r="C46" s="464"/>
      <c r="D46" s="464"/>
      <c r="E46" s="464"/>
      <c r="F46" s="464"/>
      <c r="G46" s="464"/>
      <c r="H46" s="464"/>
      <c r="I46" s="465"/>
      <c r="J46" s="61"/>
      <c r="K46" s="61"/>
      <c r="L46" s="61"/>
      <c r="M46" s="61"/>
      <c r="N46" s="61"/>
      <c r="O46" s="61"/>
      <c r="P46" s="61"/>
      <c r="Q46" s="62"/>
    </row>
    <row r="47" spans="1:17" s="54" customFormat="1" ht="14.15" customHeight="1" x14ac:dyDescent="0.35">
      <c r="A47" s="175">
        <v>1</v>
      </c>
      <c r="B47" s="471" t="s">
        <v>188</v>
      </c>
      <c r="C47" s="472"/>
      <c r="D47" s="473"/>
      <c r="E47" s="470" t="s">
        <v>191</v>
      </c>
      <c r="F47" s="470"/>
      <c r="G47" s="470"/>
      <c r="H47" s="470"/>
      <c r="I47" s="470"/>
      <c r="J47" s="61"/>
      <c r="K47" s="61"/>
      <c r="L47" s="61"/>
      <c r="M47" s="61"/>
      <c r="N47" s="61"/>
      <c r="O47" s="61"/>
      <c r="P47" s="61"/>
      <c r="Q47" s="62"/>
    </row>
    <row r="48" spans="1:17" ht="24.65" customHeight="1" x14ac:dyDescent="0.35">
      <c r="A48" s="107">
        <v>2</v>
      </c>
      <c r="B48" s="474" t="s">
        <v>189</v>
      </c>
      <c r="C48" s="420"/>
      <c r="D48" s="421"/>
      <c r="E48" s="367" t="s">
        <v>192</v>
      </c>
      <c r="F48" s="367"/>
      <c r="G48" s="367"/>
      <c r="H48" s="367"/>
      <c r="I48" s="367"/>
      <c r="J48" s="61"/>
      <c r="K48" s="61"/>
      <c r="L48" s="61"/>
      <c r="M48" s="61"/>
      <c r="N48" s="61"/>
      <c r="O48" s="61"/>
      <c r="P48" s="61"/>
      <c r="Q48" s="62"/>
    </row>
    <row r="49" spans="1:17" ht="15" thickBot="1" x14ac:dyDescent="0.4">
      <c r="A49" s="117">
        <v>3</v>
      </c>
      <c r="B49" s="467" t="s">
        <v>190</v>
      </c>
      <c r="C49" s="468"/>
      <c r="D49" s="469"/>
      <c r="E49" s="451" t="s">
        <v>193</v>
      </c>
      <c r="F49" s="359"/>
      <c r="G49" s="359"/>
      <c r="H49" s="359"/>
      <c r="I49" s="360"/>
      <c r="J49" s="61"/>
      <c r="K49" s="61"/>
      <c r="L49" s="61"/>
      <c r="M49" s="61"/>
      <c r="N49" s="61"/>
      <c r="O49" s="61"/>
      <c r="P49" s="61"/>
      <c r="Q49" s="62"/>
    </row>
    <row r="50" spans="1:17" x14ac:dyDescent="0.35">
      <c r="A50" s="452">
        <v>4</v>
      </c>
      <c r="B50" s="456" t="s">
        <v>211</v>
      </c>
      <c r="C50" s="457"/>
      <c r="D50" s="457"/>
      <c r="E50" s="454" t="s">
        <v>210</v>
      </c>
      <c r="F50" s="454"/>
      <c r="G50" s="454"/>
      <c r="H50" s="454"/>
      <c r="I50" s="455"/>
      <c r="J50" s="61"/>
      <c r="K50" s="61"/>
      <c r="L50" s="61"/>
      <c r="M50" s="61"/>
      <c r="N50" s="61"/>
      <c r="O50" s="61"/>
      <c r="P50" s="61"/>
      <c r="Q50" s="62"/>
    </row>
    <row r="51" spans="1:17" ht="27.5" customHeight="1" thickBot="1" x14ac:dyDescent="0.4">
      <c r="A51" s="453"/>
      <c r="B51" s="475" t="s">
        <v>407</v>
      </c>
      <c r="C51" s="476"/>
      <c r="D51" s="476"/>
      <c r="E51" s="477" t="s">
        <v>408</v>
      </c>
      <c r="F51" s="478"/>
      <c r="G51" s="478"/>
      <c r="H51" s="478"/>
      <c r="I51" s="479"/>
      <c r="J51" s="61"/>
      <c r="K51" s="61"/>
      <c r="L51" s="61"/>
      <c r="M51" s="61"/>
      <c r="N51" s="61"/>
      <c r="O51" s="61"/>
      <c r="P51" s="61"/>
      <c r="Q51" s="62"/>
    </row>
    <row r="52" spans="1:17" ht="79.150000000000006" customHeight="1" thickBot="1" x14ac:dyDescent="0.4">
      <c r="A52" s="460" t="s">
        <v>268</v>
      </c>
      <c r="B52" s="461"/>
      <c r="C52" s="461"/>
      <c r="D52" s="462"/>
      <c r="E52" s="382" t="s">
        <v>270</v>
      </c>
      <c r="F52" s="384"/>
      <c r="G52" s="384"/>
      <c r="H52" s="384"/>
      <c r="I52" s="386"/>
    </row>
    <row r="53" spans="1:17" ht="15" customHeight="1" x14ac:dyDescent="0.35">
      <c r="A53" s="14"/>
      <c r="B53" s="24"/>
      <c r="C53" s="24"/>
      <c r="D53" s="24"/>
      <c r="E53" s="58"/>
      <c r="F53" s="58"/>
      <c r="G53" s="58"/>
      <c r="H53" s="58"/>
      <c r="I53" s="12"/>
    </row>
    <row r="54" spans="1:17" x14ac:dyDescent="0.35">
      <c r="A54" s="459" t="s">
        <v>46</v>
      </c>
      <c r="B54" s="459"/>
      <c r="C54" s="441"/>
      <c r="D54" s="441"/>
      <c r="E54" s="114" t="s">
        <v>47</v>
      </c>
      <c r="F54" s="441"/>
      <c r="G54" s="441"/>
      <c r="H54" s="441"/>
      <c r="I54" s="441"/>
    </row>
    <row r="55" spans="1:17" x14ac:dyDescent="0.35">
      <c r="A55" s="459" t="s">
        <v>48</v>
      </c>
      <c r="B55" s="459"/>
      <c r="C55" s="441"/>
      <c r="D55" s="441"/>
      <c r="E55" s="114" t="s">
        <v>49</v>
      </c>
      <c r="F55" s="441"/>
      <c r="G55" s="441"/>
      <c r="H55" s="441"/>
      <c r="I55" s="441"/>
    </row>
    <row r="56" spans="1:17" x14ac:dyDescent="0.35">
      <c r="A56" s="466" t="s">
        <v>50</v>
      </c>
      <c r="B56" s="466"/>
      <c r="C56" s="6"/>
      <c r="D56" s="6"/>
      <c r="E56" s="9"/>
      <c r="F56" s="9"/>
      <c r="G56" s="9"/>
      <c r="H56" s="9"/>
      <c r="I56" s="10"/>
    </row>
    <row r="57" spans="1:17" ht="34.4" customHeight="1" x14ac:dyDescent="0.35">
      <c r="A57" s="458" t="s">
        <v>223</v>
      </c>
      <c r="B57" s="458"/>
      <c r="C57" s="458"/>
      <c r="D57" s="458"/>
      <c r="E57" s="458"/>
      <c r="F57" s="458"/>
      <c r="G57" s="458"/>
      <c r="H57" s="458"/>
      <c r="I57" s="458"/>
    </row>
  </sheetData>
  <mergeCells count="34">
    <mergeCell ref="A41:I41"/>
    <mergeCell ref="B2:C2"/>
    <mergeCell ref="E2:I2"/>
    <mergeCell ref="B3:C3"/>
    <mergeCell ref="A4:I4"/>
    <mergeCell ref="A24:I24"/>
    <mergeCell ref="A5:I5"/>
    <mergeCell ref="A57:I57"/>
    <mergeCell ref="A7:I7"/>
    <mergeCell ref="A54:B54"/>
    <mergeCell ref="A55:B55"/>
    <mergeCell ref="A52:D52"/>
    <mergeCell ref="E52:I52"/>
    <mergeCell ref="A46:I46"/>
    <mergeCell ref="A40:C40"/>
    <mergeCell ref="A56:B56"/>
    <mergeCell ref="B49:D49"/>
    <mergeCell ref="E47:I47"/>
    <mergeCell ref="E48:I48"/>
    <mergeCell ref="B47:D47"/>
    <mergeCell ref="B48:D48"/>
    <mergeCell ref="B51:D51"/>
    <mergeCell ref="E51:I51"/>
    <mergeCell ref="A42:I42"/>
    <mergeCell ref="C54:D55"/>
    <mergeCell ref="F54:I55"/>
    <mergeCell ref="A43:B43"/>
    <mergeCell ref="D43:I43"/>
    <mergeCell ref="A44:I44"/>
    <mergeCell ref="A45:I45"/>
    <mergeCell ref="E49:I49"/>
    <mergeCell ref="A50:A51"/>
    <mergeCell ref="E50:I50"/>
    <mergeCell ref="B50:D50"/>
  </mergeCells>
  <conditionalFormatting sqref="C54">
    <cfRule type="containsBlanks" dxfId="4" priority="1">
      <formula>LEN(TRIM(C54))=0</formula>
    </cfRule>
  </conditionalFormatting>
  <conditionalFormatting sqref="D8:E22 H8:I22">
    <cfRule type="containsBlanks" dxfId="3" priority="5">
      <formula>LEN(TRIM(D8))=0</formula>
    </cfRule>
  </conditionalFormatting>
  <conditionalFormatting sqref="D25:E38">
    <cfRule type="containsBlanks" dxfId="2" priority="10">
      <formula>LEN(TRIM(D25))=0</formula>
    </cfRule>
  </conditionalFormatting>
  <conditionalFormatting sqref="F54">
    <cfRule type="containsBlanks" dxfId="1" priority="2">
      <formula>LEN(TRIM(F54))=0</formula>
    </cfRule>
  </conditionalFormatting>
  <conditionalFormatting sqref="H25:I38">
    <cfRule type="containsBlanks" dxfId="0" priority="6">
      <formula>LEN(TRIM(H25))=0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92C34-A75A-4DCC-B2DB-C162EC012EF5}">
  <dimension ref="A1:AH33"/>
  <sheetViews>
    <sheetView topLeftCell="A24" zoomScale="70" zoomScaleNormal="70" workbookViewId="0">
      <selection activeCell="F32" sqref="F32"/>
    </sheetView>
  </sheetViews>
  <sheetFormatPr defaultColWidth="9.1796875" defaultRowHeight="12.5" x14ac:dyDescent="0.35"/>
  <cols>
    <col min="1" max="1" width="3.1796875" style="23" bestFit="1" customWidth="1"/>
    <col min="2" max="2" width="16.1796875" style="23" customWidth="1"/>
    <col min="3" max="3" width="17.7265625" style="23" customWidth="1"/>
    <col min="4" max="4" width="19.453125" style="23" customWidth="1"/>
    <col min="5" max="5" width="25.26953125" style="23" customWidth="1"/>
    <col min="6" max="14" width="3.7265625" style="23" customWidth="1"/>
    <col min="15" max="15" width="4.54296875" style="23" customWidth="1"/>
    <col min="16" max="16" width="4.453125" style="23" customWidth="1"/>
    <col min="17" max="17" width="4.54296875" style="23" customWidth="1"/>
    <col min="18" max="19" width="4.453125" style="23" customWidth="1"/>
    <col min="20" max="20" width="5.1796875" style="23" customWidth="1"/>
    <col min="21" max="21" width="3.81640625" style="23" customWidth="1"/>
    <col min="22" max="29" width="3.7265625" style="23" customWidth="1"/>
    <col min="30" max="30" width="5.453125" style="23" customWidth="1"/>
    <col min="31" max="31" width="4.7265625" style="23" customWidth="1"/>
    <col min="32" max="33" width="4.81640625" style="23" customWidth="1"/>
    <col min="34" max="34" width="4.54296875" style="23" customWidth="1"/>
    <col min="35" max="16384" width="9.1796875" style="23"/>
  </cols>
  <sheetData>
    <row r="1" spans="1:34" s="177" customFormat="1" ht="13" x14ac:dyDescent="0.35">
      <c r="A1" s="176"/>
      <c r="B1" s="486" t="s">
        <v>256</v>
      </c>
      <c r="C1" s="486"/>
      <c r="D1" s="176"/>
      <c r="E1" s="176"/>
    </row>
    <row r="2" spans="1:34" s="177" customFormat="1" ht="26.5" customHeight="1" x14ac:dyDescent="0.35">
      <c r="A2" s="176"/>
      <c r="B2" s="176"/>
      <c r="C2" s="176"/>
      <c r="D2" s="176"/>
      <c r="E2" s="176"/>
      <c r="F2" s="487" t="s">
        <v>51</v>
      </c>
      <c r="G2" s="488"/>
      <c r="H2" s="488"/>
      <c r="I2" s="488"/>
      <c r="J2" s="488"/>
      <c r="K2" s="488"/>
      <c r="L2" s="488"/>
      <c r="M2" s="488"/>
      <c r="N2" s="488"/>
      <c r="O2" s="488"/>
      <c r="P2" s="488"/>
      <c r="Q2" s="488"/>
      <c r="R2" s="488"/>
      <c r="S2" s="488"/>
      <c r="T2" s="488"/>
      <c r="U2" s="488"/>
      <c r="V2" s="488"/>
      <c r="W2" s="488"/>
      <c r="X2" s="488"/>
      <c r="Y2" s="488"/>
      <c r="Z2" s="488"/>
      <c r="AA2" s="488"/>
      <c r="AB2" s="488"/>
      <c r="AC2" s="488"/>
      <c r="AD2" s="488"/>
      <c r="AE2" s="488"/>
      <c r="AF2" s="488"/>
      <c r="AG2" s="488"/>
      <c r="AH2" s="488"/>
    </row>
    <row r="3" spans="1:34" ht="79.150000000000006" customHeight="1" x14ac:dyDescent="0.35">
      <c r="A3" s="489" t="s">
        <v>52</v>
      </c>
      <c r="B3" s="490" t="s">
        <v>53</v>
      </c>
      <c r="C3" s="490" t="s">
        <v>54</v>
      </c>
      <c r="D3" s="491" t="s">
        <v>55</v>
      </c>
      <c r="E3" s="491" t="s">
        <v>56</v>
      </c>
      <c r="F3" s="155" t="s">
        <v>39</v>
      </c>
      <c r="G3" s="155" t="s">
        <v>40</v>
      </c>
      <c r="H3" s="155" t="s">
        <v>180</v>
      </c>
      <c r="I3" s="155" t="s">
        <v>181</v>
      </c>
      <c r="J3" s="155" t="s">
        <v>182</v>
      </c>
      <c r="K3" s="155" t="s">
        <v>183</v>
      </c>
      <c r="L3" s="155" t="s">
        <v>184</v>
      </c>
      <c r="M3" s="155" t="s">
        <v>185</v>
      </c>
      <c r="N3" s="155" t="s">
        <v>186</v>
      </c>
      <c r="O3" s="155" t="s">
        <v>187</v>
      </c>
      <c r="P3" s="155" t="s">
        <v>327</v>
      </c>
      <c r="Q3" s="155" t="s">
        <v>331</v>
      </c>
      <c r="R3" s="155" t="s">
        <v>336</v>
      </c>
      <c r="S3" s="155" t="s">
        <v>341</v>
      </c>
      <c r="T3" s="155" t="s">
        <v>346</v>
      </c>
      <c r="U3" s="152" t="s">
        <v>196</v>
      </c>
      <c r="V3" s="152" t="s">
        <v>197</v>
      </c>
      <c r="W3" s="152" t="s">
        <v>198</v>
      </c>
      <c r="X3" s="152" t="s">
        <v>199</v>
      </c>
      <c r="Y3" s="152" t="s">
        <v>200</v>
      </c>
      <c r="Z3" s="152" t="s">
        <v>201</v>
      </c>
      <c r="AA3" s="152" t="s">
        <v>202</v>
      </c>
      <c r="AB3" s="152" t="s">
        <v>203</v>
      </c>
      <c r="AC3" s="152" t="s">
        <v>204</v>
      </c>
      <c r="AD3" s="152" t="s">
        <v>205</v>
      </c>
      <c r="AE3" s="152" t="s">
        <v>386</v>
      </c>
      <c r="AF3" s="152" t="s">
        <v>391</v>
      </c>
      <c r="AG3" s="152" t="s">
        <v>396</v>
      </c>
      <c r="AH3" s="152" t="s">
        <v>400</v>
      </c>
    </row>
    <row r="4" spans="1:34" ht="38.5" customHeight="1" x14ac:dyDescent="0.35">
      <c r="A4" s="489"/>
      <c r="B4" s="490"/>
      <c r="C4" s="490"/>
      <c r="D4" s="491"/>
      <c r="E4" s="491"/>
      <c r="F4" s="485" t="s">
        <v>57</v>
      </c>
      <c r="G4" s="485"/>
      <c r="H4" s="485"/>
      <c r="I4" s="485"/>
      <c r="J4" s="485"/>
      <c r="K4" s="485"/>
      <c r="L4" s="485"/>
      <c r="M4" s="485"/>
      <c r="N4" s="485"/>
      <c r="O4" s="485"/>
      <c r="P4" s="485"/>
      <c r="Q4" s="485"/>
      <c r="R4" s="485"/>
      <c r="S4" s="485"/>
      <c r="T4" s="485"/>
      <c r="U4" s="485"/>
      <c r="V4" s="485"/>
      <c r="W4" s="485"/>
      <c r="X4" s="485"/>
      <c r="Y4" s="485"/>
      <c r="Z4" s="485"/>
      <c r="AA4" s="485"/>
      <c r="AB4" s="485"/>
      <c r="AC4" s="485"/>
      <c r="AD4" s="485"/>
      <c r="AE4" s="485"/>
      <c r="AF4" s="485"/>
      <c r="AG4" s="485"/>
      <c r="AH4" s="485"/>
    </row>
    <row r="5" spans="1:34" ht="49.9" customHeight="1" x14ac:dyDescent="0.35">
      <c r="A5" s="178">
        <v>1</v>
      </c>
      <c r="B5" s="179" t="s">
        <v>409</v>
      </c>
      <c r="C5" s="179" t="s">
        <v>410</v>
      </c>
      <c r="D5" s="180" t="s">
        <v>411</v>
      </c>
      <c r="E5" s="180" t="s">
        <v>412</v>
      </c>
      <c r="F5" s="156">
        <v>1</v>
      </c>
      <c r="G5" s="181"/>
      <c r="H5" s="181"/>
      <c r="I5" s="181"/>
      <c r="J5" s="181"/>
      <c r="K5" s="156"/>
      <c r="L5" s="156"/>
      <c r="M5" s="156"/>
      <c r="N5" s="156"/>
      <c r="O5" s="156"/>
      <c r="P5" s="156"/>
      <c r="Q5" s="156"/>
      <c r="R5" s="156"/>
      <c r="S5" s="156"/>
      <c r="T5" s="156"/>
      <c r="U5" s="156"/>
      <c r="V5" s="156"/>
      <c r="W5" s="156"/>
      <c r="X5" s="156"/>
      <c r="Y5" s="156"/>
      <c r="Z5" s="156"/>
      <c r="AA5" s="156"/>
      <c r="AB5" s="156"/>
      <c r="AC5" s="156"/>
      <c r="AD5" s="156"/>
      <c r="AE5" s="156"/>
      <c r="AF5" s="156"/>
      <c r="AG5" s="156"/>
      <c r="AH5" s="156"/>
    </row>
    <row r="6" spans="1:34" ht="49.9" customHeight="1" x14ac:dyDescent="0.35">
      <c r="A6" s="178">
        <v>2</v>
      </c>
      <c r="B6" s="179" t="s">
        <v>413</v>
      </c>
      <c r="C6" s="179" t="s">
        <v>410</v>
      </c>
      <c r="D6" s="180" t="s">
        <v>411</v>
      </c>
      <c r="E6" s="180" t="s">
        <v>412</v>
      </c>
      <c r="F6" s="182"/>
      <c r="G6" s="156">
        <v>1</v>
      </c>
      <c r="H6" s="182"/>
      <c r="I6" s="182"/>
      <c r="J6" s="182"/>
      <c r="K6" s="181"/>
      <c r="L6" s="181"/>
      <c r="M6" s="181"/>
      <c r="N6" s="181"/>
      <c r="O6" s="181"/>
      <c r="P6" s="181"/>
      <c r="Q6" s="181"/>
      <c r="R6" s="181"/>
      <c r="S6" s="181"/>
      <c r="T6" s="181"/>
      <c r="U6" s="181"/>
      <c r="V6" s="181"/>
      <c r="W6" s="181"/>
      <c r="X6" s="181"/>
      <c r="Y6" s="181"/>
      <c r="Z6" s="181"/>
      <c r="AA6" s="181"/>
      <c r="AB6" s="181"/>
      <c r="AC6" s="181"/>
      <c r="AD6" s="181"/>
      <c r="AE6" s="181"/>
      <c r="AF6" s="181"/>
      <c r="AG6" s="181"/>
      <c r="AH6" s="181"/>
    </row>
    <row r="7" spans="1:34" ht="49.9" customHeight="1" x14ac:dyDescent="0.35">
      <c r="A7" s="178">
        <v>3</v>
      </c>
      <c r="B7" s="179" t="s">
        <v>414</v>
      </c>
      <c r="C7" s="179" t="s">
        <v>410</v>
      </c>
      <c r="D7" s="180" t="s">
        <v>411</v>
      </c>
      <c r="E7" s="180" t="s">
        <v>412</v>
      </c>
      <c r="F7" s="183"/>
      <c r="G7" s="183"/>
      <c r="H7" s="156">
        <v>2</v>
      </c>
      <c r="I7" s="183"/>
      <c r="J7" s="183"/>
      <c r="K7" s="181"/>
      <c r="L7" s="181"/>
      <c r="M7" s="181"/>
      <c r="N7" s="181"/>
      <c r="O7" s="181"/>
      <c r="P7" s="181"/>
      <c r="Q7" s="181"/>
      <c r="R7" s="181"/>
      <c r="S7" s="181"/>
      <c r="T7" s="181"/>
      <c r="U7" s="181"/>
      <c r="V7" s="181"/>
      <c r="W7" s="181"/>
      <c r="X7" s="181"/>
      <c r="Y7" s="181"/>
      <c r="Z7" s="181"/>
      <c r="AA7" s="181"/>
      <c r="AB7" s="181"/>
      <c r="AC7" s="181"/>
      <c r="AD7" s="181"/>
      <c r="AE7" s="181"/>
      <c r="AF7" s="181"/>
      <c r="AG7" s="181"/>
      <c r="AH7" s="181"/>
    </row>
    <row r="8" spans="1:34" ht="46" x14ac:dyDescent="0.35">
      <c r="A8" s="178">
        <v>4</v>
      </c>
      <c r="B8" s="179" t="s">
        <v>415</v>
      </c>
      <c r="C8" s="179" t="s">
        <v>410</v>
      </c>
      <c r="D8" s="180" t="s">
        <v>411</v>
      </c>
      <c r="E8" s="180" t="s">
        <v>412</v>
      </c>
      <c r="F8" s="181"/>
      <c r="G8" s="181"/>
      <c r="H8" s="181"/>
      <c r="I8" s="156">
        <v>1</v>
      </c>
      <c r="J8" s="181"/>
      <c r="K8" s="183"/>
      <c r="L8" s="183"/>
      <c r="M8" s="183"/>
      <c r="N8" s="183"/>
      <c r="O8" s="183"/>
      <c r="P8" s="183"/>
      <c r="Q8" s="183"/>
      <c r="R8" s="183"/>
      <c r="S8" s="183"/>
      <c r="T8" s="183"/>
      <c r="U8" s="181"/>
      <c r="V8" s="181"/>
      <c r="W8" s="181"/>
      <c r="X8" s="181"/>
      <c r="Y8" s="181"/>
      <c r="Z8" s="181"/>
      <c r="AA8" s="181"/>
      <c r="AB8" s="181"/>
      <c r="AC8" s="181"/>
      <c r="AD8" s="181"/>
      <c r="AE8" s="181"/>
      <c r="AF8" s="181"/>
      <c r="AG8" s="181"/>
      <c r="AH8" s="181"/>
    </row>
    <row r="9" spans="1:34" ht="46" x14ac:dyDescent="0.35">
      <c r="A9" s="178">
        <v>5</v>
      </c>
      <c r="B9" s="179" t="s">
        <v>416</v>
      </c>
      <c r="C9" s="179" t="s">
        <v>410</v>
      </c>
      <c r="D9" s="180" t="s">
        <v>411</v>
      </c>
      <c r="E9" s="180" t="s">
        <v>412</v>
      </c>
      <c r="F9" s="181"/>
      <c r="G9" s="181"/>
      <c r="H9" s="181"/>
      <c r="I9" s="181"/>
      <c r="J9" s="156">
        <v>2</v>
      </c>
      <c r="K9" s="181"/>
      <c r="L9" s="181"/>
      <c r="M9" s="181"/>
      <c r="N9" s="181"/>
      <c r="O9" s="181"/>
      <c r="P9" s="181"/>
      <c r="Q9" s="181"/>
      <c r="R9" s="181"/>
      <c r="S9" s="181"/>
      <c r="T9" s="181"/>
      <c r="U9" s="181"/>
      <c r="V9" s="181"/>
      <c r="W9" s="181"/>
      <c r="X9" s="181"/>
      <c r="Y9" s="181"/>
      <c r="Z9" s="181"/>
      <c r="AA9" s="181"/>
      <c r="AB9" s="181"/>
      <c r="AC9" s="181"/>
      <c r="AD9" s="181"/>
      <c r="AE9" s="181"/>
      <c r="AF9" s="181"/>
      <c r="AG9" s="181"/>
      <c r="AH9" s="181"/>
    </row>
    <row r="10" spans="1:34" ht="46" x14ac:dyDescent="0.35">
      <c r="A10" s="178">
        <v>6</v>
      </c>
      <c r="B10" s="179" t="s">
        <v>417</v>
      </c>
      <c r="C10" s="179" t="s">
        <v>410</v>
      </c>
      <c r="D10" s="180" t="s">
        <v>411</v>
      </c>
      <c r="E10" s="180" t="s">
        <v>412</v>
      </c>
      <c r="F10" s="181"/>
      <c r="G10" s="181"/>
      <c r="H10" s="181"/>
      <c r="I10" s="181"/>
      <c r="J10" s="181"/>
      <c r="K10" s="181">
        <v>1</v>
      </c>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row>
    <row r="11" spans="1:34" ht="46" x14ac:dyDescent="0.35">
      <c r="A11" s="178">
        <v>7</v>
      </c>
      <c r="B11" s="184" t="s">
        <v>418</v>
      </c>
      <c r="C11" s="184" t="s">
        <v>419</v>
      </c>
      <c r="D11" s="185" t="s">
        <v>420</v>
      </c>
      <c r="E11" s="185" t="s">
        <v>421</v>
      </c>
      <c r="F11" s="181"/>
      <c r="G11" s="181"/>
      <c r="H11" s="181"/>
      <c r="I11" s="181"/>
      <c r="J11" s="181"/>
      <c r="K11" s="181"/>
      <c r="L11" s="156">
        <v>2</v>
      </c>
      <c r="M11" s="181"/>
      <c r="N11" s="181"/>
      <c r="O11" s="181"/>
      <c r="P11" s="181"/>
      <c r="Q11" s="181"/>
      <c r="R11" s="181"/>
      <c r="S11" s="181"/>
      <c r="T11" s="181"/>
      <c r="U11" s="181"/>
      <c r="V11" s="181"/>
      <c r="W11" s="181"/>
      <c r="X11" s="181"/>
      <c r="Y11" s="181"/>
      <c r="Z11" s="181"/>
      <c r="AA11" s="181"/>
      <c r="AB11" s="181"/>
      <c r="AC11" s="181"/>
      <c r="AD11" s="181"/>
      <c r="AE11" s="181"/>
      <c r="AF11" s="181"/>
      <c r="AG11" s="181"/>
      <c r="AH11" s="181"/>
    </row>
    <row r="12" spans="1:34" ht="46" x14ac:dyDescent="0.35">
      <c r="A12" s="178">
        <v>8</v>
      </c>
      <c r="B12" s="184" t="s">
        <v>418</v>
      </c>
      <c r="C12" s="184" t="s">
        <v>419</v>
      </c>
      <c r="D12" s="185" t="s">
        <v>420</v>
      </c>
      <c r="E12" s="185" t="s">
        <v>421</v>
      </c>
      <c r="F12" s="181"/>
      <c r="G12" s="181"/>
      <c r="H12" s="181"/>
      <c r="I12" s="181"/>
      <c r="J12" s="181"/>
      <c r="K12" s="181"/>
      <c r="L12" s="181"/>
      <c r="M12" s="181">
        <v>1</v>
      </c>
      <c r="N12" s="181"/>
      <c r="O12" s="181"/>
      <c r="P12" s="181"/>
      <c r="Q12" s="181"/>
      <c r="R12" s="181"/>
      <c r="S12" s="181"/>
      <c r="T12" s="181"/>
      <c r="U12" s="181"/>
      <c r="V12" s="181"/>
      <c r="W12" s="181"/>
      <c r="X12" s="181"/>
      <c r="Y12" s="181"/>
      <c r="Z12" s="181"/>
      <c r="AA12" s="181"/>
      <c r="AB12" s="181"/>
      <c r="AC12" s="181"/>
      <c r="AD12" s="181"/>
      <c r="AE12" s="181"/>
      <c r="AF12" s="181"/>
      <c r="AG12" s="181"/>
      <c r="AH12" s="181"/>
    </row>
    <row r="13" spans="1:34" ht="46" x14ac:dyDescent="0.35">
      <c r="A13" s="178">
        <v>9</v>
      </c>
      <c r="B13" s="184" t="s">
        <v>418</v>
      </c>
      <c r="C13" s="184" t="s">
        <v>419</v>
      </c>
      <c r="D13" s="185" t="s">
        <v>420</v>
      </c>
      <c r="E13" s="185" t="s">
        <v>421</v>
      </c>
      <c r="F13" s="181"/>
      <c r="G13" s="181"/>
      <c r="H13" s="181"/>
      <c r="I13" s="181"/>
      <c r="J13" s="181"/>
      <c r="K13" s="181"/>
      <c r="L13" s="181"/>
      <c r="M13" s="181"/>
      <c r="N13" s="181">
        <v>1</v>
      </c>
      <c r="O13" s="181"/>
      <c r="P13" s="181"/>
      <c r="Q13" s="181"/>
      <c r="R13" s="181"/>
      <c r="S13" s="181"/>
      <c r="T13" s="181"/>
      <c r="U13" s="181"/>
      <c r="V13" s="181"/>
      <c r="W13" s="181"/>
      <c r="X13" s="181"/>
      <c r="Y13" s="181"/>
      <c r="Z13" s="181"/>
      <c r="AA13" s="181"/>
      <c r="AB13" s="181"/>
      <c r="AC13" s="181"/>
      <c r="AD13" s="181"/>
      <c r="AE13" s="181"/>
      <c r="AF13" s="181"/>
      <c r="AG13" s="181"/>
      <c r="AH13" s="181"/>
    </row>
    <row r="14" spans="1:34" ht="46" x14ac:dyDescent="0.35">
      <c r="A14" s="178">
        <v>10</v>
      </c>
      <c r="B14" s="184" t="s">
        <v>418</v>
      </c>
      <c r="C14" s="184" t="s">
        <v>419</v>
      </c>
      <c r="D14" s="185" t="s">
        <v>420</v>
      </c>
      <c r="E14" s="185" t="s">
        <v>421</v>
      </c>
      <c r="F14" s="181"/>
      <c r="G14" s="181"/>
      <c r="H14" s="181"/>
      <c r="I14" s="181"/>
      <c r="J14" s="181"/>
      <c r="K14" s="181"/>
      <c r="L14" s="181"/>
      <c r="M14" s="181"/>
      <c r="N14" s="181"/>
      <c r="O14" s="181">
        <v>1</v>
      </c>
      <c r="P14" s="181"/>
      <c r="Q14" s="181"/>
      <c r="R14" s="181"/>
      <c r="S14" s="181"/>
      <c r="T14" s="181"/>
      <c r="U14" s="181"/>
      <c r="V14" s="181"/>
      <c r="W14" s="181"/>
      <c r="X14" s="181"/>
      <c r="Y14" s="181"/>
      <c r="Z14" s="181"/>
      <c r="AA14" s="181"/>
      <c r="AB14" s="181"/>
      <c r="AC14" s="181"/>
      <c r="AD14" s="181"/>
      <c r="AE14" s="181"/>
      <c r="AF14" s="181"/>
      <c r="AG14" s="181"/>
      <c r="AH14" s="181"/>
    </row>
    <row r="15" spans="1:34" ht="46" x14ac:dyDescent="0.35">
      <c r="A15" s="178">
        <v>11</v>
      </c>
      <c r="B15" s="184" t="s">
        <v>418</v>
      </c>
      <c r="C15" s="184" t="s">
        <v>419</v>
      </c>
      <c r="D15" s="185" t="s">
        <v>420</v>
      </c>
      <c r="E15" s="185" t="s">
        <v>421</v>
      </c>
      <c r="F15" s="181"/>
      <c r="G15" s="181"/>
      <c r="H15" s="181"/>
      <c r="I15" s="181"/>
      <c r="J15" s="181"/>
      <c r="K15" s="181"/>
      <c r="L15" s="181"/>
      <c r="M15" s="181"/>
      <c r="N15" s="181"/>
      <c r="O15" s="181"/>
      <c r="P15" s="181">
        <v>1</v>
      </c>
      <c r="Q15" s="181"/>
      <c r="R15" s="181"/>
      <c r="S15" s="181"/>
      <c r="T15" s="181"/>
      <c r="U15" s="181"/>
      <c r="V15" s="181"/>
      <c r="W15" s="181"/>
      <c r="X15" s="181"/>
      <c r="Y15" s="181"/>
      <c r="Z15" s="181"/>
      <c r="AA15" s="181"/>
      <c r="AB15" s="181"/>
      <c r="AC15" s="181"/>
      <c r="AD15" s="181"/>
      <c r="AE15" s="181"/>
      <c r="AF15" s="181"/>
      <c r="AG15" s="181"/>
      <c r="AH15" s="181"/>
    </row>
    <row r="16" spans="1:34" ht="46" x14ac:dyDescent="0.35">
      <c r="A16" s="178">
        <v>12</v>
      </c>
      <c r="B16" s="184" t="s">
        <v>418</v>
      </c>
      <c r="C16" s="184" t="s">
        <v>419</v>
      </c>
      <c r="D16" s="185" t="s">
        <v>420</v>
      </c>
      <c r="E16" s="185" t="s">
        <v>421</v>
      </c>
      <c r="F16" s="181"/>
      <c r="G16" s="181"/>
      <c r="H16" s="181"/>
      <c r="I16" s="181"/>
      <c r="J16" s="181"/>
      <c r="K16" s="181"/>
      <c r="L16" s="181"/>
      <c r="M16" s="181"/>
      <c r="N16" s="181"/>
      <c r="O16" s="181"/>
      <c r="P16" s="181"/>
      <c r="Q16" s="181">
        <v>1</v>
      </c>
      <c r="R16" s="181"/>
      <c r="S16" s="181"/>
      <c r="T16" s="181"/>
      <c r="U16" s="181"/>
      <c r="V16" s="181"/>
      <c r="W16" s="181"/>
      <c r="X16" s="181"/>
      <c r="Y16" s="181"/>
      <c r="Z16" s="181"/>
      <c r="AA16" s="181"/>
      <c r="AB16" s="181"/>
      <c r="AC16" s="181"/>
      <c r="AD16" s="181"/>
      <c r="AE16" s="181"/>
      <c r="AF16" s="181"/>
      <c r="AG16" s="181"/>
      <c r="AH16" s="181"/>
    </row>
    <row r="17" spans="1:34" ht="46" x14ac:dyDescent="0.35">
      <c r="A17" s="178">
        <v>13</v>
      </c>
      <c r="B17" s="184" t="s">
        <v>418</v>
      </c>
      <c r="C17" s="184" t="s">
        <v>419</v>
      </c>
      <c r="D17" s="185" t="s">
        <v>420</v>
      </c>
      <c r="E17" s="185" t="s">
        <v>421</v>
      </c>
      <c r="F17" s="181"/>
      <c r="G17" s="181"/>
      <c r="H17" s="181"/>
      <c r="I17" s="181"/>
      <c r="J17" s="181"/>
      <c r="K17" s="181"/>
      <c r="L17" s="181"/>
      <c r="M17" s="181"/>
      <c r="N17" s="181"/>
      <c r="O17" s="181"/>
      <c r="P17" s="181"/>
      <c r="Q17" s="181"/>
      <c r="R17" s="181">
        <v>1</v>
      </c>
      <c r="S17" s="181"/>
      <c r="T17" s="181"/>
      <c r="U17" s="181"/>
      <c r="V17" s="181"/>
      <c r="W17" s="181"/>
      <c r="X17" s="181"/>
      <c r="Y17" s="181"/>
      <c r="Z17" s="181"/>
      <c r="AA17" s="181"/>
      <c r="AB17" s="181"/>
      <c r="AC17" s="181"/>
      <c r="AD17" s="181"/>
      <c r="AE17" s="181"/>
      <c r="AF17" s="181"/>
      <c r="AG17" s="181"/>
      <c r="AH17" s="181"/>
    </row>
    <row r="18" spans="1:34" ht="46" x14ac:dyDescent="0.35">
      <c r="A18" s="178">
        <v>14</v>
      </c>
      <c r="B18" s="184" t="s">
        <v>418</v>
      </c>
      <c r="C18" s="184" t="s">
        <v>419</v>
      </c>
      <c r="D18" s="185" t="s">
        <v>420</v>
      </c>
      <c r="E18" s="185" t="s">
        <v>421</v>
      </c>
      <c r="F18" s="181"/>
      <c r="G18" s="181"/>
      <c r="H18" s="181"/>
      <c r="I18" s="181"/>
      <c r="J18" s="181"/>
      <c r="K18" s="181"/>
      <c r="L18" s="181"/>
      <c r="M18" s="181"/>
      <c r="N18" s="181"/>
      <c r="O18" s="181"/>
      <c r="P18" s="181"/>
      <c r="Q18" s="181"/>
      <c r="R18" s="181"/>
      <c r="S18" s="181">
        <v>4</v>
      </c>
      <c r="T18" s="181"/>
      <c r="U18" s="181"/>
      <c r="V18" s="181"/>
      <c r="W18" s="181"/>
      <c r="X18" s="181"/>
      <c r="Y18" s="181"/>
      <c r="Z18" s="181"/>
      <c r="AA18" s="181"/>
      <c r="AB18" s="181"/>
      <c r="AC18" s="181"/>
      <c r="AD18" s="181"/>
      <c r="AE18" s="181"/>
      <c r="AF18" s="181"/>
      <c r="AG18" s="181"/>
      <c r="AH18" s="181"/>
    </row>
    <row r="19" spans="1:34" ht="46" x14ac:dyDescent="0.35">
      <c r="A19" s="178">
        <v>15</v>
      </c>
      <c r="B19" s="184" t="s">
        <v>418</v>
      </c>
      <c r="C19" s="184" t="s">
        <v>419</v>
      </c>
      <c r="D19" s="185" t="s">
        <v>420</v>
      </c>
      <c r="E19" s="185" t="s">
        <v>421</v>
      </c>
      <c r="F19" s="181"/>
      <c r="G19" s="181"/>
      <c r="H19" s="181"/>
      <c r="I19" s="181"/>
      <c r="J19" s="181"/>
      <c r="K19" s="181"/>
      <c r="L19" s="181"/>
      <c r="M19" s="181"/>
      <c r="N19" s="181"/>
      <c r="O19" s="181"/>
      <c r="P19" s="181"/>
      <c r="Q19" s="181"/>
      <c r="R19" s="181"/>
      <c r="S19" s="181"/>
      <c r="T19" s="181">
        <v>2</v>
      </c>
      <c r="U19" s="181"/>
      <c r="V19" s="181"/>
      <c r="W19" s="181"/>
      <c r="X19" s="181"/>
      <c r="Y19" s="181"/>
      <c r="Z19" s="181"/>
      <c r="AA19" s="181"/>
      <c r="AB19" s="181"/>
      <c r="AC19" s="181"/>
      <c r="AD19" s="181"/>
      <c r="AE19" s="181"/>
      <c r="AF19" s="181"/>
      <c r="AG19" s="181"/>
      <c r="AH19" s="181"/>
    </row>
    <row r="20" spans="1:34" ht="46" x14ac:dyDescent="0.35">
      <c r="A20" s="178">
        <v>16</v>
      </c>
      <c r="B20" s="184" t="s">
        <v>422</v>
      </c>
      <c r="C20" s="179" t="s">
        <v>410</v>
      </c>
      <c r="D20" s="180" t="s">
        <v>411</v>
      </c>
      <c r="E20" s="180" t="s">
        <v>412</v>
      </c>
      <c r="F20" s="181"/>
      <c r="G20" s="181"/>
      <c r="H20" s="181"/>
      <c r="I20" s="181"/>
      <c r="J20" s="181"/>
      <c r="K20" s="181"/>
      <c r="L20" s="181"/>
      <c r="M20" s="181"/>
      <c r="N20" s="181"/>
      <c r="O20" s="181"/>
      <c r="P20" s="181"/>
      <c r="Q20" s="181"/>
      <c r="R20" s="181"/>
      <c r="S20" s="181"/>
      <c r="T20" s="181"/>
      <c r="U20" s="181">
        <v>1</v>
      </c>
      <c r="V20" s="181"/>
      <c r="W20" s="181"/>
      <c r="X20" s="181"/>
      <c r="Y20" s="181"/>
      <c r="Z20" s="181"/>
      <c r="AA20" s="181"/>
      <c r="AB20" s="181"/>
      <c r="AC20" s="181"/>
      <c r="AD20" s="181"/>
      <c r="AE20" s="181"/>
      <c r="AF20" s="181"/>
      <c r="AG20" s="181"/>
      <c r="AH20" s="181"/>
    </row>
    <row r="21" spans="1:34" ht="46" x14ac:dyDescent="0.35">
      <c r="A21" s="178">
        <v>17</v>
      </c>
      <c r="B21" s="184" t="s">
        <v>418</v>
      </c>
      <c r="C21" s="184" t="s">
        <v>419</v>
      </c>
      <c r="D21" s="185" t="s">
        <v>420</v>
      </c>
      <c r="E21" s="185" t="s">
        <v>421</v>
      </c>
      <c r="F21" s="181"/>
      <c r="G21" s="181"/>
      <c r="H21" s="181"/>
      <c r="I21" s="181"/>
      <c r="J21" s="181"/>
      <c r="K21" s="181"/>
      <c r="L21" s="181"/>
      <c r="M21" s="181"/>
      <c r="N21" s="181"/>
      <c r="O21" s="181"/>
      <c r="P21" s="181"/>
      <c r="Q21" s="181"/>
      <c r="R21" s="181"/>
      <c r="S21" s="181"/>
      <c r="T21" s="181"/>
      <c r="U21" s="181"/>
      <c r="V21" s="181">
        <v>1</v>
      </c>
      <c r="W21" s="181"/>
      <c r="X21" s="181"/>
      <c r="Y21" s="181"/>
      <c r="Z21" s="181"/>
      <c r="AA21" s="181"/>
      <c r="AB21" s="181"/>
      <c r="AC21" s="181"/>
      <c r="AD21" s="181"/>
      <c r="AE21" s="181"/>
      <c r="AF21" s="181"/>
      <c r="AG21" s="181"/>
      <c r="AH21" s="181"/>
    </row>
    <row r="22" spans="1:34" ht="46" x14ac:dyDescent="0.35">
      <c r="A22" s="178">
        <v>18</v>
      </c>
      <c r="B22" s="184" t="s">
        <v>418</v>
      </c>
      <c r="C22" s="184" t="s">
        <v>419</v>
      </c>
      <c r="D22" s="185" t="s">
        <v>420</v>
      </c>
      <c r="E22" s="185" t="s">
        <v>421</v>
      </c>
      <c r="F22" s="181"/>
      <c r="G22" s="181"/>
      <c r="H22" s="181"/>
      <c r="I22" s="181"/>
      <c r="J22" s="181"/>
      <c r="K22" s="181"/>
      <c r="L22" s="181"/>
      <c r="M22" s="181"/>
      <c r="N22" s="181"/>
      <c r="O22" s="181"/>
      <c r="P22" s="181"/>
      <c r="Q22" s="181"/>
      <c r="R22" s="181"/>
      <c r="S22" s="181"/>
      <c r="T22" s="181"/>
      <c r="U22" s="181"/>
      <c r="V22" s="181"/>
      <c r="W22" s="181">
        <v>1</v>
      </c>
      <c r="X22" s="181"/>
      <c r="Y22" s="181"/>
      <c r="Z22" s="181"/>
      <c r="AA22" s="181"/>
      <c r="AB22" s="181"/>
      <c r="AC22" s="181"/>
      <c r="AD22" s="181"/>
      <c r="AE22" s="181"/>
      <c r="AF22" s="181"/>
      <c r="AG22" s="181"/>
      <c r="AH22" s="181"/>
    </row>
    <row r="23" spans="1:34" ht="46" x14ac:dyDescent="0.35">
      <c r="A23" s="178">
        <v>19</v>
      </c>
      <c r="B23" s="184" t="s">
        <v>418</v>
      </c>
      <c r="C23" s="184" t="s">
        <v>419</v>
      </c>
      <c r="D23" s="185" t="s">
        <v>420</v>
      </c>
      <c r="E23" s="185" t="s">
        <v>421</v>
      </c>
      <c r="F23" s="181"/>
      <c r="G23" s="181"/>
      <c r="H23" s="181"/>
      <c r="I23" s="181"/>
      <c r="J23" s="181"/>
      <c r="K23" s="181"/>
      <c r="L23" s="181"/>
      <c r="M23" s="181"/>
      <c r="N23" s="181"/>
      <c r="O23" s="181"/>
      <c r="P23" s="181"/>
      <c r="Q23" s="181"/>
      <c r="R23" s="181"/>
      <c r="S23" s="181"/>
      <c r="T23" s="181"/>
      <c r="U23" s="181"/>
      <c r="V23" s="181"/>
      <c r="W23" s="181"/>
      <c r="X23" s="181">
        <v>1</v>
      </c>
      <c r="Y23" s="181"/>
      <c r="Z23" s="181"/>
      <c r="AA23" s="181"/>
      <c r="AB23" s="181"/>
      <c r="AC23" s="181"/>
      <c r="AD23" s="181"/>
      <c r="AE23" s="181"/>
      <c r="AF23" s="181"/>
      <c r="AG23" s="181"/>
      <c r="AH23" s="181"/>
    </row>
    <row r="24" spans="1:34" ht="46" x14ac:dyDescent="0.35">
      <c r="A24" s="178">
        <v>20</v>
      </c>
      <c r="B24" s="184" t="s">
        <v>418</v>
      </c>
      <c r="C24" s="184" t="s">
        <v>419</v>
      </c>
      <c r="D24" s="185" t="s">
        <v>420</v>
      </c>
      <c r="E24" s="185" t="s">
        <v>421</v>
      </c>
      <c r="F24" s="181"/>
      <c r="G24" s="181"/>
      <c r="H24" s="181"/>
      <c r="I24" s="181"/>
      <c r="J24" s="181"/>
      <c r="K24" s="181"/>
      <c r="L24" s="181"/>
      <c r="M24" s="181"/>
      <c r="N24" s="181"/>
      <c r="O24" s="181"/>
      <c r="P24" s="181"/>
      <c r="Q24" s="181"/>
      <c r="R24" s="181"/>
      <c r="S24" s="181"/>
      <c r="T24" s="181"/>
      <c r="U24" s="181"/>
      <c r="V24" s="181"/>
      <c r="W24" s="181"/>
      <c r="X24" s="181"/>
      <c r="Y24" s="181">
        <v>1</v>
      </c>
      <c r="Z24" s="181"/>
      <c r="AA24" s="181"/>
      <c r="AB24" s="181"/>
      <c r="AC24" s="181"/>
      <c r="AD24" s="181"/>
      <c r="AE24" s="181"/>
      <c r="AF24" s="181"/>
      <c r="AG24" s="181"/>
      <c r="AH24" s="181"/>
    </row>
    <row r="25" spans="1:34" ht="46" x14ac:dyDescent="0.35">
      <c r="A25" s="178">
        <v>21</v>
      </c>
      <c r="B25" s="184" t="s">
        <v>418</v>
      </c>
      <c r="C25" s="184" t="s">
        <v>419</v>
      </c>
      <c r="D25" s="185" t="s">
        <v>420</v>
      </c>
      <c r="E25" s="185" t="s">
        <v>421</v>
      </c>
      <c r="F25" s="181"/>
      <c r="G25" s="181"/>
      <c r="H25" s="181"/>
      <c r="I25" s="181"/>
      <c r="J25" s="181"/>
      <c r="K25" s="181"/>
      <c r="L25" s="181"/>
      <c r="M25" s="181"/>
      <c r="N25" s="181"/>
      <c r="O25" s="181"/>
      <c r="P25" s="181"/>
      <c r="Q25" s="181"/>
      <c r="R25" s="181"/>
      <c r="S25" s="181"/>
      <c r="T25" s="181"/>
      <c r="U25" s="181"/>
      <c r="V25" s="181"/>
      <c r="W25" s="181"/>
      <c r="X25" s="181"/>
      <c r="Y25" s="181"/>
      <c r="Z25" s="181">
        <v>1</v>
      </c>
      <c r="AA25" s="181"/>
      <c r="AB25" s="181"/>
      <c r="AC25" s="181"/>
      <c r="AD25" s="181"/>
      <c r="AE25" s="181"/>
      <c r="AF25" s="181"/>
      <c r="AG25" s="181"/>
      <c r="AH25" s="181"/>
    </row>
    <row r="26" spans="1:34" ht="46" x14ac:dyDescent="0.35">
      <c r="A26" s="178">
        <v>22</v>
      </c>
      <c r="B26" s="184" t="s">
        <v>418</v>
      </c>
      <c r="C26" s="184" t="s">
        <v>419</v>
      </c>
      <c r="D26" s="185" t="s">
        <v>420</v>
      </c>
      <c r="E26" s="185" t="s">
        <v>421</v>
      </c>
      <c r="F26" s="181"/>
      <c r="G26" s="181"/>
      <c r="H26" s="181"/>
      <c r="I26" s="181"/>
      <c r="J26" s="181"/>
      <c r="K26" s="181"/>
      <c r="L26" s="181"/>
      <c r="M26" s="181"/>
      <c r="N26" s="181"/>
      <c r="O26" s="181"/>
      <c r="P26" s="181"/>
      <c r="Q26" s="181"/>
      <c r="R26" s="181"/>
      <c r="S26" s="181"/>
      <c r="T26" s="181"/>
      <c r="U26" s="181"/>
      <c r="V26" s="181"/>
      <c r="W26" s="181"/>
      <c r="X26" s="181"/>
      <c r="Y26" s="181"/>
      <c r="Z26" s="181"/>
      <c r="AA26" s="181">
        <v>1</v>
      </c>
      <c r="AB26" s="181"/>
      <c r="AC26" s="181"/>
      <c r="AD26" s="181"/>
      <c r="AE26" s="181"/>
      <c r="AF26" s="181"/>
      <c r="AG26" s="181"/>
      <c r="AH26" s="181"/>
    </row>
    <row r="27" spans="1:34" ht="46" x14ac:dyDescent="0.35">
      <c r="A27" s="178">
        <v>23</v>
      </c>
      <c r="B27" s="184" t="s">
        <v>418</v>
      </c>
      <c r="C27" s="184" t="s">
        <v>419</v>
      </c>
      <c r="D27" s="185" t="s">
        <v>420</v>
      </c>
      <c r="E27" s="185" t="s">
        <v>421</v>
      </c>
      <c r="F27" s="181"/>
      <c r="G27" s="181"/>
      <c r="H27" s="181"/>
      <c r="I27" s="181"/>
      <c r="J27" s="181"/>
      <c r="K27" s="181"/>
      <c r="L27" s="181"/>
      <c r="M27" s="181"/>
      <c r="N27" s="181"/>
      <c r="O27" s="181"/>
      <c r="P27" s="181"/>
      <c r="Q27" s="181"/>
      <c r="R27" s="181"/>
      <c r="S27" s="181"/>
      <c r="T27" s="181"/>
      <c r="U27" s="181"/>
      <c r="V27" s="181"/>
      <c r="W27" s="181"/>
      <c r="X27" s="181"/>
      <c r="Y27" s="181"/>
      <c r="Z27" s="181"/>
      <c r="AA27" s="181"/>
      <c r="AB27" s="181">
        <v>1</v>
      </c>
      <c r="AC27" s="181"/>
      <c r="AD27" s="181"/>
      <c r="AE27" s="181"/>
      <c r="AF27" s="181"/>
      <c r="AG27" s="181"/>
      <c r="AH27" s="181"/>
    </row>
    <row r="28" spans="1:34" ht="46" x14ac:dyDescent="0.35">
      <c r="A28" s="178">
        <v>24</v>
      </c>
      <c r="B28" s="184" t="s">
        <v>418</v>
      </c>
      <c r="C28" s="184" t="s">
        <v>419</v>
      </c>
      <c r="D28" s="185" t="s">
        <v>420</v>
      </c>
      <c r="E28" s="185" t="s">
        <v>421</v>
      </c>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v>1</v>
      </c>
      <c r="AD28" s="181"/>
      <c r="AE28" s="181"/>
      <c r="AF28" s="181"/>
      <c r="AG28" s="181"/>
      <c r="AH28" s="181"/>
    </row>
    <row r="29" spans="1:34" ht="46" x14ac:dyDescent="0.35">
      <c r="A29" s="178">
        <v>25</v>
      </c>
      <c r="B29" s="184" t="s">
        <v>418</v>
      </c>
      <c r="C29" s="184" t="s">
        <v>419</v>
      </c>
      <c r="D29" s="185" t="s">
        <v>420</v>
      </c>
      <c r="E29" s="185" t="s">
        <v>421</v>
      </c>
      <c r="F29" s="181"/>
      <c r="G29" s="181"/>
      <c r="H29" s="181"/>
      <c r="I29" s="181"/>
      <c r="J29" s="181"/>
      <c r="K29" s="181"/>
      <c r="L29" s="181"/>
      <c r="M29" s="181"/>
      <c r="N29" s="181"/>
      <c r="O29" s="181"/>
      <c r="P29" s="181"/>
      <c r="Q29" s="181"/>
      <c r="R29" s="181"/>
      <c r="S29" s="181"/>
      <c r="T29" s="181"/>
      <c r="U29" s="181"/>
      <c r="V29" s="181"/>
      <c r="W29" s="181"/>
      <c r="X29" s="181"/>
      <c r="Y29" s="181"/>
      <c r="Z29" s="181"/>
      <c r="AA29" s="181"/>
      <c r="AB29" s="181"/>
      <c r="AC29" s="181"/>
      <c r="AD29" s="181">
        <v>1</v>
      </c>
      <c r="AE29" s="181"/>
      <c r="AF29" s="181"/>
      <c r="AG29" s="181"/>
      <c r="AH29" s="181"/>
    </row>
    <row r="30" spans="1:34" ht="46" x14ac:dyDescent="0.35">
      <c r="A30" s="178">
        <v>26</v>
      </c>
      <c r="B30" s="184" t="s">
        <v>418</v>
      </c>
      <c r="C30" s="184" t="s">
        <v>419</v>
      </c>
      <c r="D30" s="185" t="s">
        <v>420</v>
      </c>
      <c r="E30" s="185" t="s">
        <v>421</v>
      </c>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v>1</v>
      </c>
      <c r="AF30" s="181"/>
      <c r="AG30" s="181"/>
      <c r="AH30" s="181"/>
    </row>
    <row r="31" spans="1:34" ht="46" x14ac:dyDescent="0.35">
      <c r="A31" s="178">
        <v>27</v>
      </c>
      <c r="B31" s="184" t="s">
        <v>418</v>
      </c>
      <c r="C31" s="184" t="s">
        <v>419</v>
      </c>
      <c r="D31" s="185" t="s">
        <v>420</v>
      </c>
      <c r="E31" s="185" t="s">
        <v>421</v>
      </c>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v>1</v>
      </c>
      <c r="AG31" s="181"/>
      <c r="AH31" s="181"/>
    </row>
    <row r="32" spans="1:34" ht="46" x14ac:dyDescent="0.35">
      <c r="A32" s="178">
        <v>28</v>
      </c>
      <c r="B32" s="184" t="s">
        <v>418</v>
      </c>
      <c r="C32" s="184" t="s">
        <v>419</v>
      </c>
      <c r="D32" s="185" t="s">
        <v>420</v>
      </c>
      <c r="E32" s="185" t="s">
        <v>421</v>
      </c>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v>1</v>
      </c>
      <c r="AH32" s="181"/>
    </row>
    <row r="33" spans="1:34" ht="46" x14ac:dyDescent="0.35">
      <c r="A33" s="178">
        <v>29</v>
      </c>
      <c r="B33" s="184" t="s">
        <v>418</v>
      </c>
      <c r="C33" s="184" t="s">
        <v>419</v>
      </c>
      <c r="D33" s="185" t="s">
        <v>420</v>
      </c>
      <c r="E33" s="185" t="s">
        <v>421</v>
      </c>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v>2</v>
      </c>
    </row>
  </sheetData>
  <mergeCells count="8">
    <mergeCell ref="F4:AH4"/>
    <mergeCell ref="B1:C1"/>
    <mergeCell ref="F2:AH2"/>
    <mergeCell ref="A3:A4"/>
    <mergeCell ref="B3:B4"/>
    <mergeCell ref="C3:C4"/>
    <mergeCell ref="D3:D4"/>
    <mergeCell ref="E3:E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C5" sqref="C5:C29"/>
    </sheetView>
  </sheetViews>
  <sheetFormatPr defaultRowHeight="14.5" x14ac:dyDescent="0.35"/>
  <cols>
    <col min="1" max="1" width="40.7265625" customWidth="1"/>
    <col min="2" max="2" width="35.7265625" customWidth="1"/>
    <col min="3" max="3" width="76.7265625" customWidth="1"/>
  </cols>
  <sheetData>
    <row r="1" spans="1:3" x14ac:dyDescent="0.35">
      <c r="A1" s="496"/>
      <c r="B1" s="496"/>
      <c r="C1" s="66" t="s">
        <v>215</v>
      </c>
    </row>
    <row r="2" spans="1:3" ht="25.9" customHeight="1" x14ac:dyDescent="0.35">
      <c r="A2" s="496" t="s">
        <v>128</v>
      </c>
      <c r="B2" s="496"/>
      <c r="C2" s="496"/>
    </row>
    <row r="3" spans="1:3" ht="52" x14ac:dyDescent="0.35">
      <c r="A3" s="497" t="s">
        <v>162</v>
      </c>
      <c r="B3" s="497"/>
      <c r="C3" s="69" t="s">
        <v>163</v>
      </c>
    </row>
    <row r="4" spans="1:3" ht="15" thickBot="1" x14ac:dyDescent="0.4">
      <c r="A4" s="498"/>
      <c r="B4" s="498"/>
      <c r="C4" s="70" t="s">
        <v>107</v>
      </c>
    </row>
    <row r="5" spans="1:3" x14ac:dyDescent="0.35">
      <c r="A5" s="499" t="s">
        <v>108</v>
      </c>
      <c r="B5" s="500"/>
      <c r="C5" s="133"/>
    </row>
    <row r="6" spans="1:3" x14ac:dyDescent="0.35">
      <c r="A6" s="495" t="s">
        <v>109</v>
      </c>
      <c r="B6" s="493"/>
      <c r="C6" s="134"/>
    </row>
    <row r="7" spans="1:3" x14ac:dyDescent="0.35">
      <c r="A7" s="495"/>
      <c r="B7" s="493"/>
      <c r="C7" s="134"/>
    </row>
    <row r="8" spans="1:3" ht="16.5" x14ac:dyDescent="0.35">
      <c r="A8" s="72" t="s">
        <v>110</v>
      </c>
      <c r="B8" s="67"/>
      <c r="C8" s="134"/>
    </row>
    <row r="9" spans="1:3" x14ac:dyDescent="0.35">
      <c r="A9" s="494" t="s">
        <v>111</v>
      </c>
      <c r="B9" s="493"/>
      <c r="C9" s="134"/>
    </row>
    <row r="10" spans="1:3" x14ac:dyDescent="0.35">
      <c r="A10" s="494"/>
      <c r="B10" s="493"/>
      <c r="C10" s="134"/>
    </row>
    <row r="11" spans="1:3" x14ac:dyDescent="0.35">
      <c r="A11" s="72" t="s">
        <v>112</v>
      </c>
      <c r="B11" s="493"/>
      <c r="C11" s="134"/>
    </row>
    <row r="12" spans="1:3" x14ac:dyDescent="0.35">
      <c r="A12" s="72" t="s">
        <v>113</v>
      </c>
      <c r="B12" s="493"/>
      <c r="C12" s="134"/>
    </row>
    <row r="13" spans="1:3" x14ac:dyDescent="0.35">
      <c r="A13" s="72" t="s">
        <v>114</v>
      </c>
      <c r="B13" s="493"/>
      <c r="C13" s="134"/>
    </row>
    <row r="14" spans="1:3" x14ac:dyDescent="0.35">
      <c r="A14" s="72" t="s">
        <v>115</v>
      </c>
      <c r="B14" s="493"/>
      <c r="C14" s="134"/>
    </row>
    <row r="15" spans="1:3" x14ac:dyDescent="0.35">
      <c r="A15" s="72" t="s">
        <v>116</v>
      </c>
      <c r="B15" s="493"/>
      <c r="C15" s="134"/>
    </row>
    <row r="16" spans="1:3" x14ac:dyDescent="0.35">
      <c r="A16" s="72" t="s">
        <v>117</v>
      </c>
      <c r="B16" s="493"/>
      <c r="C16" s="134"/>
    </row>
    <row r="17" spans="1:3" x14ac:dyDescent="0.35">
      <c r="A17" s="72" t="s">
        <v>118</v>
      </c>
      <c r="B17" s="493"/>
      <c r="C17" s="134"/>
    </row>
    <row r="18" spans="1:3" x14ac:dyDescent="0.35">
      <c r="A18" s="72" t="s">
        <v>119</v>
      </c>
      <c r="B18" s="493"/>
      <c r="C18" s="134"/>
    </row>
    <row r="19" spans="1:3" x14ac:dyDescent="0.35">
      <c r="A19" s="72" t="s">
        <v>120</v>
      </c>
      <c r="B19" s="493"/>
      <c r="C19" s="134"/>
    </row>
    <row r="20" spans="1:3" x14ac:dyDescent="0.35">
      <c r="A20" s="72" t="s">
        <v>121</v>
      </c>
      <c r="B20" s="493"/>
      <c r="C20" s="134"/>
    </row>
    <row r="21" spans="1:3" x14ac:dyDescent="0.35">
      <c r="A21" s="72" t="s">
        <v>122</v>
      </c>
      <c r="B21" s="493"/>
      <c r="C21" s="134"/>
    </row>
    <row r="22" spans="1:3" x14ac:dyDescent="0.35">
      <c r="A22" s="72" t="s">
        <v>123</v>
      </c>
      <c r="B22" s="493"/>
      <c r="C22" s="134"/>
    </row>
    <row r="23" spans="1:3" x14ac:dyDescent="0.35">
      <c r="A23" s="72"/>
      <c r="B23" s="493"/>
      <c r="C23" s="134"/>
    </row>
    <row r="24" spans="1:3" x14ac:dyDescent="0.35">
      <c r="A24" s="492" t="s">
        <v>124</v>
      </c>
      <c r="B24" s="493"/>
      <c r="C24" s="134"/>
    </row>
    <row r="25" spans="1:3" x14ac:dyDescent="0.35">
      <c r="A25" s="492"/>
      <c r="B25" s="493"/>
      <c r="C25" s="134"/>
    </row>
    <row r="26" spans="1:3" ht="16.5" x14ac:dyDescent="0.35">
      <c r="A26" s="73" t="s">
        <v>125</v>
      </c>
      <c r="B26" s="67"/>
      <c r="C26" s="134"/>
    </row>
    <row r="27" spans="1:3" ht="16.5" x14ac:dyDescent="0.35">
      <c r="A27" s="73" t="s">
        <v>126</v>
      </c>
      <c r="B27" s="67"/>
      <c r="C27" s="134"/>
    </row>
    <row r="28" spans="1:3" ht="16.5" x14ac:dyDescent="0.35">
      <c r="A28" s="73" t="s">
        <v>127</v>
      </c>
      <c r="B28" s="67"/>
      <c r="C28" s="134"/>
    </row>
    <row r="29" spans="1:3" ht="17" thickBot="1" x14ac:dyDescent="0.4">
      <c r="A29" s="74"/>
      <c r="B29" s="68"/>
      <c r="C29" s="135"/>
    </row>
    <row r="30" spans="1:3" x14ac:dyDescent="0.35">
      <c r="A30" s="71"/>
      <c r="B30" s="54"/>
    </row>
    <row r="31" spans="1:3" x14ac:dyDescent="0.35">
      <c r="A31" s="71"/>
      <c r="B31" s="54"/>
      <c r="C31" s="54"/>
    </row>
    <row r="32" spans="1:3" x14ac:dyDescent="0.35">
      <c r="A32" s="54"/>
      <c r="B32" s="54"/>
      <c r="C32" s="54"/>
    </row>
  </sheetData>
  <mergeCells count="14">
    <mergeCell ref="A6:A7"/>
    <mergeCell ref="B6:B7"/>
    <mergeCell ref="A1:B1"/>
    <mergeCell ref="A2:C2"/>
    <mergeCell ref="A3:B4"/>
    <mergeCell ref="A5:B5"/>
    <mergeCell ref="A24:A25"/>
    <mergeCell ref="B24:B25"/>
    <mergeCell ref="A9:A10"/>
    <mergeCell ref="B9:B10"/>
    <mergeCell ref="B11:B14"/>
    <mergeCell ref="B15:B16"/>
    <mergeCell ref="B17:B20"/>
    <mergeCell ref="B21:B23"/>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5"/>
  <sheetViews>
    <sheetView topLeftCell="A5" zoomScale="110" zoomScaleNormal="110" workbookViewId="0">
      <selection activeCell="B21" sqref="B21"/>
    </sheetView>
  </sheetViews>
  <sheetFormatPr defaultColWidth="11.453125" defaultRowHeight="14.5" x14ac:dyDescent="0.35"/>
  <cols>
    <col min="1" max="1" width="8.26953125" style="3" customWidth="1"/>
    <col min="2" max="2" width="77" style="3" customWidth="1"/>
    <col min="3" max="16384" width="11.453125" style="3"/>
  </cols>
  <sheetData>
    <row r="1" spans="1:6" ht="15.5" x14ac:dyDescent="0.35">
      <c r="A1" s="2" t="s">
        <v>58</v>
      </c>
      <c r="B1" s="16"/>
      <c r="C1" s="16"/>
      <c r="D1" s="16"/>
      <c r="E1" s="16"/>
      <c r="F1" s="16"/>
    </row>
    <row r="2" spans="1:6" x14ac:dyDescent="0.35">
      <c r="A2" s="4" t="s">
        <v>271</v>
      </c>
      <c r="B2" s="16"/>
      <c r="C2" s="16"/>
      <c r="D2" s="16"/>
      <c r="E2" s="16"/>
      <c r="F2" s="16"/>
    </row>
    <row r="3" spans="1:6" ht="38.5" x14ac:dyDescent="0.35">
      <c r="A3" s="16"/>
      <c r="B3" s="5" t="s">
        <v>59</v>
      </c>
      <c r="C3" s="16"/>
      <c r="D3" s="16"/>
      <c r="E3" s="16"/>
      <c r="F3" s="16"/>
    </row>
    <row r="4" spans="1:6" x14ac:dyDescent="0.35">
      <c r="A4" s="4" t="s">
        <v>272</v>
      </c>
      <c r="B4" s="5"/>
      <c r="C4" s="16"/>
      <c r="D4" s="16"/>
      <c r="E4" s="16"/>
      <c r="F4" s="16"/>
    </row>
    <row r="5" spans="1:6" ht="51" x14ac:dyDescent="0.35">
      <c r="A5" s="4"/>
      <c r="B5" s="5" t="s">
        <v>249</v>
      </c>
      <c r="C5" s="16"/>
      <c r="D5" s="16"/>
      <c r="E5" s="16"/>
      <c r="F5" s="16"/>
    </row>
    <row r="6" spans="1:6" x14ac:dyDescent="0.35">
      <c r="A6" s="4" t="s">
        <v>273</v>
      </c>
      <c r="B6" s="5"/>
      <c r="C6" s="16"/>
      <c r="D6" s="16"/>
      <c r="E6" s="16"/>
      <c r="F6" s="16"/>
    </row>
    <row r="7" spans="1:6" ht="26" x14ac:dyDescent="0.35">
      <c r="A7" s="16"/>
      <c r="B7" s="5" t="s">
        <v>60</v>
      </c>
      <c r="C7" s="16"/>
      <c r="D7" s="16"/>
      <c r="E7" s="16"/>
      <c r="F7" s="16"/>
    </row>
    <row r="8" spans="1:6" x14ac:dyDescent="0.35">
      <c r="A8" s="4" t="s">
        <v>274</v>
      </c>
      <c r="B8" s="16"/>
      <c r="C8" s="16"/>
      <c r="D8" s="16"/>
      <c r="E8" s="16"/>
      <c r="F8" s="16"/>
    </row>
    <row r="9" spans="1:6" ht="25" x14ac:dyDescent="0.35">
      <c r="A9" s="16"/>
      <c r="B9" s="7" t="s">
        <v>61</v>
      </c>
      <c r="C9" s="16"/>
      <c r="D9" s="16"/>
      <c r="E9" s="16"/>
      <c r="F9" s="16"/>
    </row>
    <row r="10" spans="1:6" x14ac:dyDescent="0.35">
      <c r="A10" s="4" t="s">
        <v>275</v>
      </c>
      <c r="B10" s="16"/>
      <c r="C10" s="16"/>
      <c r="D10" s="16"/>
      <c r="E10" s="16"/>
      <c r="F10" s="16"/>
    </row>
    <row r="11" spans="1:6" ht="26" x14ac:dyDescent="0.35">
      <c r="A11" s="16"/>
      <c r="B11" s="5" t="s">
        <v>62</v>
      </c>
      <c r="C11" s="16"/>
      <c r="D11" s="16"/>
      <c r="E11" s="16"/>
      <c r="F11" s="16"/>
    </row>
    <row r="12" spans="1:6" ht="24.75" customHeight="1" x14ac:dyDescent="0.35">
      <c r="A12" s="501" t="s">
        <v>276</v>
      </c>
      <c r="B12" s="501"/>
      <c r="C12" s="16"/>
      <c r="D12" s="16"/>
      <c r="E12" s="16"/>
      <c r="F12" s="16"/>
    </row>
    <row r="13" spans="1:6" ht="38.5" x14ac:dyDescent="0.35">
      <c r="A13" s="16"/>
      <c r="B13" s="5" t="s">
        <v>63</v>
      </c>
      <c r="C13" s="16"/>
      <c r="D13" s="16"/>
      <c r="E13" s="16"/>
      <c r="F13" s="16"/>
    </row>
    <row r="14" spans="1:6" x14ac:dyDescent="0.35">
      <c r="A14" s="4" t="s">
        <v>277</v>
      </c>
      <c r="B14" s="16"/>
      <c r="C14" s="16"/>
      <c r="D14" s="16"/>
      <c r="E14" s="16"/>
      <c r="F14" s="16"/>
    </row>
    <row r="15" spans="1:6" ht="38.5" x14ac:dyDescent="0.35">
      <c r="A15" s="16"/>
      <c r="B15" s="5" t="s">
        <v>64</v>
      </c>
      <c r="C15" s="16"/>
      <c r="D15" s="16"/>
      <c r="E15" s="16"/>
      <c r="F15" s="16"/>
    </row>
    <row r="16" spans="1:6" x14ac:dyDescent="0.35">
      <c r="A16" s="4" t="s">
        <v>278</v>
      </c>
      <c r="B16" s="16"/>
      <c r="C16" s="16"/>
      <c r="D16" s="16"/>
      <c r="E16" s="16"/>
      <c r="F16" s="16"/>
    </row>
    <row r="17" spans="1:6" ht="26.65" customHeight="1" x14ac:dyDescent="0.35">
      <c r="A17" s="16"/>
      <c r="B17" s="5" t="s">
        <v>65</v>
      </c>
      <c r="C17" s="16"/>
      <c r="D17" s="16"/>
      <c r="E17" s="16"/>
      <c r="F17" s="16"/>
    </row>
    <row r="18" spans="1:6" x14ac:dyDescent="0.35">
      <c r="A18" s="4" t="s">
        <v>279</v>
      </c>
      <c r="B18" s="16"/>
      <c r="C18" s="16"/>
      <c r="D18" s="16"/>
      <c r="E18" s="16"/>
      <c r="F18" s="16"/>
    </row>
    <row r="19" spans="1:6" ht="26" x14ac:dyDescent="0.35">
      <c r="A19" s="16"/>
      <c r="B19" s="5" t="s">
        <v>257</v>
      </c>
      <c r="C19" s="16"/>
      <c r="D19" s="16"/>
      <c r="E19" s="16"/>
      <c r="F19" s="16"/>
    </row>
    <row r="20" spans="1:6" x14ac:dyDescent="0.35">
      <c r="A20" s="4" t="s">
        <v>280</v>
      </c>
      <c r="B20" s="16"/>
      <c r="C20" s="16"/>
      <c r="D20" s="16"/>
      <c r="E20" s="16"/>
      <c r="F20" s="16"/>
    </row>
    <row r="21" spans="1:6" ht="84.75" customHeight="1" x14ac:dyDescent="0.35">
      <c r="A21" s="16"/>
      <c r="B21" s="5" t="s">
        <v>66</v>
      </c>
      <c r="C21" s="16"/>
      <c r="D21" s="16"/>
      <c r="E21" s="16"/>
      <c r="F21" s="16"/>
    </row>
    <row r="22" spans="1:6" x14ac:dyDescent="0.35">
      <c r="A22" s="16"/>
      <c r="B22" s="16"/>
      <c r="C22" s="16"/>
      <c r="D22" s="16"/>
      <c r="E22" s="16"/>
      <c r="F22" s="16"/>
    </row>
    <row r="23" spans="1:6" x14ac:dyDescent="0.35">
      <c r="A23" s="16"/>
      <c r="B23" s="16"/>
      <c r="C23" s="16"/>
      <c r="D23" s="16"/>
      <c r="E23" s="16"/>
      <c r="F23" s="16"/>
    </row>
    <row r="24" spans="1:6" x14ac:dyDescent="0.35">
      <c r="A24" s="16"/>
      <c r="B24" s="16"/>
      <c r="C24" s="16"/>
      <c r="D24" s="16"/>
      <c r="E24" s="16"/>
      <c r="F24" s="16"/>
    </row>
    <row r="25" spans="1:6" x14ac:dyDescent="0.35">
      <c r="A25" s="16"/>
      <c r="B25" s="16"/>
      <c r="C25" s="16"/>
      <c r="D25" s="16"/>
      <c r="E25" s="16"/>
      <c r="F25" s="16"/>
    </row>
    <row r="26" spans="1:6" x14ac:dyDescent="0.35">
      <c r="A26" s="16"/>
      <c r="B26" s="16"/>
      <c r="C26" s="16"/>
      <c r="D26" s="16"/>
      <c r="E26" s="16"/>
      <c r="F26" s="16"/>
    </row>
    <row r="27" spans="1:6" x14ac:dyDescent="0.35">
      <c r="A27" s="16"/>
      <c r="B27" s="16"/>
      <c r="C27" s="16"/>
      <c r="D27" s="16"/>
      <c r="E27" s="16"/>
      <c r="F27" s="16"/>
    </row>
    <row r="28" spans="1:6" x14ac:dyDescent="0.35">
      <c r="A28" s="16"/>
      <c r="B28" s="16"/>
      <c r="C28" s="16"/>
      <c r="D28" s="16"/>
      <c r="E28" s="16"/>
      <c r="F28" s="16"/>
    </row>
    <row r="29" spans="1:6" x14ac:dyDescent="0.35">
      <c r="A29" s="16"/>
      <c r="B29" s="16"/>
      <c r="C29" s="16"/>
      <c r="D29" s="16"/>
      <c r="E29" s="16"/>
      <c r="F29" s="16"/>
    </row>
    <row r="30" spans="1:6" x14ac:dyDescent="0.35">
      <c r="A30" s="16"/>
      <c r="B30" s="16"/>
      <c r="C30" s="16"/>
      <c r="D30" s="16"/>
      <c r="E30" s="16"/>
      <c r="F30" s="16"/>
    </row>
    <row r="31" spans="1:6" x14ac:dyDescent="0.35">
      <c r="A31" s="16"/>
      <c r="B31" s="16"/>
      <c r="C31" s="16"/>
      <c r="D31" s="16"/>
      <c r="E31" s="16"/>
      <c r="F31" s="16"/>
    </row>
    <row r="32" spans="1:6" x14ac:dyDescent="0.35">
      <c r="A32" s="16"/>
      <c r="B32" s="16"/>
      <c r="C32" s="16"/>
      <c r="D32" s="16"/>
      <c r="E32" s="16"/>
      <c r="F32" s="16"/>
    </row>
    <row r="33" spans="1:6" x14ac:dyDescent="0.35">
      <c r="A33" s="16"/>
      <c r="B33" s="16"/>
      <c r="C33" s="16"/>
      <c r="D33" s="16"/>
      <c r="E33" s="16"/>
      <c r="F33" s="16"/>
    </row>
    <row r="34" spans="1:6" x14ac:dyDescent="0.35">
      <c r="A34" s="16"/>
      <c r="B34" s="16"/>
      <c r="C34" s="16"/>
      <c r="D34" s="16"/>
      <c r="E34" s="16"/>
      <c r="F34" s="16"/>
    </row>
    <row r="35" spans="1:6" x14ac:dyDescent="0.35">
      <c r="A35" s="16"/>
      <c r="B35" s="16"/>
      <c r="C35" s="16"/>
      <c r="D35" s="16"/>
      <c r="E35" s="16"/>
      <c r="F35" s="16"/>
    </row>
  </sheetData>
  <mergeCells count="1">
    <mergeCell ref="A12:B1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Pidhornyi, Andrii GIZ UA</cp:lastModifiedBy>
  <cp:revision/>
  <cp:lastPrinted>2023-02-01T14:31:08Z</cp:lastPrinted>
  <dcterms:created xsi:type="dcterms:W3CDTF">2015-10-29T07:24:41Z</dcterms:created>
  <dcterms:modified xsi:type="dcterms:W3CDTF">2025-12-11T13:57:49Z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